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5" yWindow="125" windowWidth="15126" windowHeight="8014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Лист1!$A$1:$G$77</definedName>
  </definedNames>
  <calcPr calcId="124519"/>
</workbook>
</file>

<file path=xl/calcChain.xml><?xml version="1.0" encoding="utf-8"?>
<calcChain xmlns="http://schemas.openxmlformats.org/spreadsheetml/2006/main">
  <c r="G70" i="1"/>
  <c r="G68"/>
  <c r="G61"/>
  <c r="G57"/>
  <c r="G52"/>
  <c r="G50"/>
  <c r="G45"/>
  <c r="G42"/>
  <c r="G40"/>
  <c r="G35"/>
  <c r="G28"/>
  <c r="G21"/>
  <c r="G14"/>
  <c r="G12" s="1"/>
  <c r="G7"/>
  <c r="G6" s="1"/>
  <c r="F77"/>
  <c r="F57"/>
  <c r="F45"/>
  <c r="F21"/>
  <c r="G73" l="1"/>
  <c r="G77"/>
  <c r="F14"/>
  <c r="G76"/>
  <c r="F70"/>
  <c r="F68"/>
  <c r="F61"/>
  <c r="F52"/>
  <c r="F42"/>
  <c r="F76" s="1"/>
  <c r="F40"/>
  <c r="F35"/>
  <c r="F28"/>
  <c r="F7"/>
  <c r="F6" s="1"/>
  <c r="F50" l="1"/>
  <c r="F12"/>
  <c r="F73" l="1"/>
</calcChain>
</file>

<file path=xl/sharedStrings.xml><?xml version="1.0" encoding="utf-8"?>
<sst xmlns="http://schemas.openxmlformats.org/spreadsheetml/2006/main" count="150" uniqueCount="104">
  <si>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</si>
  <si>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</si>
  <si>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</si>
  <si>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</si>
  <si>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</si>
  <si>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</si>
  <si>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</si>
  <si>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</si>
  <si>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</si>
  <si>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</si>
  <si>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</si>
  <si>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</si>
  <si>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</si>
  <si>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</si>
  <si>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</si>
  <si>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</si>
  <si>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</si>
  <si>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</si>
  <si>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</si>
  <si>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</si>
  <si>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</si>
  <si>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</si>
  <si>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</si>
  <si>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</si>
  <si>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</si>
  <si>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</si>
  <si>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</si>
  <si>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</si>
  <si>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</si>
  <si>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</si>
  <si>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</si>
  <si>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</si>
  <si>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16 5 00 00000</t>
  </si>
  <si>
    <t>0309</t>
  </si>
  <si>
    <t>16 5 01 91430</t>
  </si>
  <si>
    <t>0314</t>
  </si>
  <si>
    <t>16 5 02 91430</t>
  </si>
  <si>
    <t>1001</t>
  </si>
  <si>
    <t>16 6 01 90470</t>
  </si>
  <si>
    <t xml:space="preserve">2.7.Подпрограмма «Развитие градостроительной деятельности  поселения» </t>
  </si>
  <si>
    <t>0412</t>
  </si>
  <si>
    <t>16 7 01 90850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</si>
  <si>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</si>
  <si>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16 8 00 00000</t>
  </si>
  <si>
    <t>0203</t>
  </si>
  <si>
    <t>16 8 01 51180</t>
  </si>
  <si>
    <t>1101</t>
  </si>
  <si>
    <t>16 9 01 90410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</si>
  <si>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</si>
  <si>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</si>
  <si>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</si>
  <si>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</si>
  <si>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</si>
  <si>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</si>
  <si>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</si>
  <si>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</si>
  <si>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</si>
  <si>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19 3 01 90800</t>
  </si>
  <si>
    <t xml:space="preserve">3.4.Подпрограмма «Содержание мест захоронения и ремонт военно-мемориальных объектов»  </t>
  </si>
  <si>
    <t>19 4 01 90600</t>
  </si>
  <si>
    <t>3.5. Подпрограмма «Повышение энергетической эффективности и сокращение энергетических издержек в учреждениях поселения»</t>
  </si>
  <si>
    <t>19 5 01 91220</t>
  </si>
  <si>
    <t>19 6 01 90700</t>
  </si>
  <si>
    <t>05 0 00 00000</t>
  </si>
  <si>
    <t>05 1 01 90390</t>
  </si>
  <si>
    <t>0107</t>
  </si>
  <si>
    <t>99 1 01 92070</t>
  </si>
  <si>
    <t>В С Е Г О</t>
  </si>
  <si>
    <t>Глава Бодеевского сельского поселения:</t>
  </si>
  <si>
    <t>24 0 00 00000</t>
  </si>
  <si>
    <t>24 2 01 81290</t>
  </si>
  <si>
    <t xml:space="preserve">С.Н.Гуньков 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</si>
  <si>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</si>
  <si>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</si>
  <si>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16 7 00 00000</t>
  </si>
  <si>
    <t xml:space="preserve">ОБ </t>
  </si>
  <si>
    <t>соф.</t>
  </si>
  <si>
    <t>ФБ</t>
  </si>
  <si>
    <t>2.9.Подпрограмма «Обеспечение условий для развития на территории поселения физической культуры и массового спорта»</t>
  </si>
  <si>
    <t>19 3 00 00000</t>
  </si>
  <si>
    <t xml:space="preserve">3.6. Подпрограмма  «Озеленение территории поселения»  </t>
  </si>
  <si>
    <t xml:space="preserve">3.7.Подпрограмма «Осуществление муниципального земельного контроля  в границах поселения» </t>
  </si>
  <si>
    <t>19 7 01 88690</t>
  </si>
  <si>
    <t>4. Муниципальная Программа «Использование и охрана земель на территории Бодеевского сельского поселения»</t>
  </si>
  <si>
    <t>4.1.Подпрограмма «Повышение эффективности использования и охраны земель»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</si>
  <si>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</si>
  <si>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</si>
  <si>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(тыс.рублей)</t>
  </si>
  <si>
    <t>16 9 00 00000</t>
  </si>
  <si>
    <t>ОБ</t>
  </si>
  <si>
    <t xml:space="preserve">3.8.Подпрограмма «Реконструкция, ремонт сетей и объектов водоснабжения» </t>
  </si>
  <si>
    <r>
      <t xml:space="preserve">5.2.Подпрограмма  «Капитальный ремонт и ремонт автомобильных дорог общего пользования местного значения на территории  Бодеевского сельского поселения»                                          </t>
    </r>
    <r>
      <rPr>
        <sz val="11"/>
        <color theme="1"/>
        <rFont val="Times New Roman"/>
        <family val="1"/>
        <charset val="204"/>
      </rPr>
      <t xml:space="preserve"> </t>
    </r>
  </si>
  <si>
    <t>16 9 01 S8790</t>
  </si>
  <si>
    <t>19 4 01 90530</t>
  </si>
  <si>
    <t>0502</t>
  </si>
  <si>
    <t>19 8 01 90500</t>
  </si>
  <si>
    <t>Факт</t>
  </si>
  <si>
    <t>16 2 01 20540</t>
  </si>
  <si>
    <t>19 4 00 00000</t>
  </si>
  <si>
    <t>16 2 01 70100</t>
  </si>
  <si>
    <t>19 3 01 88050</t>
  </si>
  <si>
    <r>
      <rPr>
        <sz val="14"/>
        <rFont val="Times New Roman"/>
        <family val="1"/>
        <charset val="204"/>
      </rPr>
      <t>Отчет по муниципальным программам</t>
    </r>
    <r>
      <rPr>
        <b/>
        <sz val="14"/>
        <rFont val="Times New Roman"/>
        <family val="1"/>
        <charset val="204"/>
      </rPr>
      <t xml:space="preserve">  Бодеевского</t>
    </r>
  </si>
  <si>
    <r>
      <t xml:space="preserve"> </t>
    </r>
    <r>
      <rPr>
        <sz val="14"/>
        <color theme="1"/>
        <rFont val="Times New Roman"/>
        <family val="1"/>
        <charset val="204"/>
      </rPr>
      <t>сельского поселения за 2023 год</t>
    </r>
  </si>
  <si>
    <t>16 9 01 70100</t>
  </si>
</sst>
</file>

<file path=xl/styles.xml><?xml version="1.0" encoding="utf-8"?>
<styleSheet xmlns="http://schemas.openxmlformats.org/spreadsheetml/2006/main">
  <numFmts count="1">
    <numFmt numFmtId="164" formatCode="#,##0.0"/>
  </numFmts>
  <fonts count="20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 CYR"/>
      <family val="2"/>
    </font>
    <font>
      <b/>
      <sz val="11"/>
      <name val="Arial Cyr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 CYR"/>
      <family val="2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2" borderId="0" xfId="0" applyFont="1" applyFill="1"/>
    <xf numFmtId="0" fontId="9" fillId="2" borderId="0" xfId="0" applyFont="1" applyFill="1" applyAlignment="1">
      <alignment vertical="top"/>
    </xf>
    <xf numFmtId="0" fontId="4" fillId="0" borderId="0" xfId="0" applyFont="1" applyFill="1" applyAlignment="1">
      <alignment horizontal="justify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right"/>
    </xf>
    <xf numFmtId="49" fontId="5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49" fontId="7" fillId="2" borderId="5" xfId="0" applyNumberFormat="1" applyFont="1" applyFill="1" applyBorder="1" applyAlignment="1">
      <alignment horizontal="center" wrapText="1"/>
    </xf>
    <xf numFmtId="3" fontId="8" fillId="2" borderId="5" xfId="0" applyNumberFormat="1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right"/>
    </xf>
    <xf numFmtId="0" fontId="10" fillId="0" borderId="0" xfId="0" applyFont="1" applyAlignment="1"/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164" fontId="12" fillId="2" borderId="0" xfId="0" applyNumberFormat="1" applyFont="1" applyFill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164" fontId="13" fillId="0" borderId="0" xfId="0" applyNumberFormat="1" applyFont="1"/>
    <xf numFmtId="0" fontId="14" fillId="2" borderId="0" xfId="0" applyFont="1" applyFill="1" applyAlignment="1">
      <alignment vertical="center"/>
    </xf>
    <xf numFmtId="164" fontId="14" fillId="0" borderId="0" xfId="0" applyNumberFormat="1" applyFont="1" applyAlignment="1">
      <alignment vertical="center"/>
    </xf>
    <xf numFmtId="164" fontId="0" fillId="0" borderId="0" xfId="0" applyNumberFormat="1"/>
    <xf numFmtId="0" fontId="0" fillId="0" borderId="0" xfId="0" applyAlignment="1"/>
    <xf numFmtId="0" fontId="0" fillId="2" borderId="0" xfId="0" applyFill="1" applyAlignment="1"/>
    <xf numFmtId="0" fontId="14" fillId="2" borderId="0" xfId="0" applyFont="1" applyFill="1" applyAlignment="1"/>
    <xf numFmtId="0" fontId="14" fillId="2" borderId="0" xfId="0" applyFont="1" applyFill="1"/>
    <xf numFmtId="0" fontId="6" fillId="2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49" fontId="15" fillId="2" borderId="4" xfId="0" applyNumberFormat="1" applyFont="1" applyFill="1" applyBorder="1" applyAlignment="1">
      <alignment horizontal="right" wrapText="1"/>
    </xf>
    <xf numFmtId="49" fontId="15" fillId="2" borderId="1" xfId="0" applyNumberFormat="1" applyFont="1" applyFill="1" applyBorder="1" applyAlignment="1">
      <alignment horizontal="right" wrapText="1"/>
    </xf>
    <xf numFmtId="49" fontId="16" fillId="2" borderId="3" xfId="0" applyNumberFormat="1" applyFont="1" applyFill="1" applyBorder="1" applyAlignment="1">
      <alignment horizontal="right" wrapText="1"/>
    </xf>
    <xf numFmtId="0" fontId="6" fillId="2" borderId="3" xfId="0" applyFont="1" applyFill="1" applyBorder="1" applyAlignment="1">
      <alignment wrapText="1"/>
    </xf>
    <xf numFmtId="49" fontId="15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164" fontId="14" fillId="0" borderId="0" xfId="0" applyNumberFormat="1" applyFont="1" applyFill="1" applyAlignment="1">
      <alignment vertical="center"/>
    </xf>
    <xf numFmtId="164" fontId="0" fillId="0" borderId="0" xfId="0" applyNumberFormat="1" applyFill="1"/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14" fillId="2" borderId="6" xfId="0" applyFont="1" applyFill="1" applyBorder="1" applyAlignment="1">
      <alignment vertical="center"/>
    </xf>
    <xf numFmtId="0" fontId="17" fillId="0" borderId="0" xfId="0" applyFont="1" applyAlignment="1">
      <alignment vertical="top"/>
    </xf>
    <xf numFmtId="49" fontId="5" fillId="2" borderId="4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164" fontId="8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64" fontId="12" fillId="0" borderId="6" xfId="0" applyNumberFormat="1" applyFont="1" applyFill="1" applyBorder="1" applyAlignment="1">
      <alignment vertical="center"/>
    </xf>
    <xf numFmtId="164" fontId="13" fillId="0" borderId="0" xfId="0" applyNumberFormat="1" applyFont="1" applyFill="1" applyAlignment="1">
      <alignment vertical="center"/>
    </xf>
    <xf numFmtId="0" fontId="14" fillId="0" borderId="0" xfId="0" applyFont="1" applyFill="1"/>
    <xf numFmtId="164" fontId="0" fillId="0" borderId="0" xfId="0" applyNumberFormat="1" applyFill="1" applyAlignment="1"/>
    <xf numFmtId="0" fontId="0" fillId="0" borderId="0" xfId="0" applyFill="1" applyAlignment="1"/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3" fontId="5" fillId="2" borderId="5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0" fontId="4" fillId="0" borderId="7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8"/>
  <sheetViews>
    <sheetView tabSelected="1" topLeftCell="A25" workbookViewId="0">
      <selection activeCell="D47" sqref="D47"/>
    </sheetView>
  </sheetViews>
  <sheetFormatPr defaultRowHeight="15.05"/>
  <cols>
    <col min="1" max="1" width="85.88671875" customWidth="1"/>
    <col min="2" max="2" width="6" style="38" customWidth="1"/>
    <col min="3" max="3" width="6.88671875" style="38" customWidth="1"/>
    <col min="4" max="4" width="15" style="1" customWidth="1"/>
    <col min="5" max="5" width="6" style="86" customWidth="1"/>
    <col min="6" max="6" width="11.6640625" customWidth="1"/>
    <col min="7" max="7" width="11.109375" customWidth="1"/>
  </cols>
  <sheetData>
    <row r="1" spans="1:7" ht="14.75" customHeight="1">
      <c r="A1" s="112" t="s">
        <v>101</v>
      </c>
      <c r="B1" s="112"/>
      <c r="C1" s="112"/>
      <c r="D1" s="112"/>
      <c r="E1" s="112"/>
    </row>
    <row r="2" spans="1:7" ht="14.75" customHeight="1">
      <c r="A2" s="112"/>
      <c r="B2" s="112"/>
      <c r="C2" s="112"/>
      <c r="D2" s="112"/>
      <c r="E2" s="112"/>
      <c r="F2" s="22"/>
    </row>
    <row r="3" spans="1:7" ht="17.7" customHeight="1">
      <c r="A3" s="113" t="s">
        <v>102</v>
      </c>
      <c r="B3" s="113"/>
      <c r="C3" s="113"/>
      <c r="D3" s="113"/>
      <c r="E3" s="113"/>
    </row>
    <row r="4" spans="1:7" ht="17.7" customHeight="1">
      <c r="A4" s="4"/>
      <c r="B4" s="24"/>
      <c r="C4" s="24"/>
      <c r="D4" s="23"/>
      <c r="E4" s="81"/>
      <c r="F4" s="118" t="s">
        <v>87</v>
      </c>
      <c r="G4" s="118"/>
    </row>
    <row r="5" spans="1:7" ht="15.65">
      <c r="A5" s="5" t="s">
        <v>0</v>
      </c>
      <c r="B5" s="64"/>
      <c r="C5" s="6" t="s">
        <v>1</v>
      </c>
      <c r="D5" s="7" t="s">
        <v>2</v>
      </c>
      <c r="E5" s="82" t="s">
        <v>3</v>
      </c>
      <c r="F5" s="7" t="s">
        <v>4</v>
      </c>
      <c r="G5" s="7" t="s">
        <v>96</v>
      </c>
    </row>
    <row r="6" spans="1:7" ht="14.6" customHeight="1">
      <c r="A6" s="8" t="s">
        <v>5</v>
      </c>
      <c r="B6" s="65"/>
      <c r="C6" s="9"/>
      <c r="D6" s="10" t="s">
        <v>6</v>
      </c>
      <c r="E6" s="83"/>
      <c r="F6" s="47">
        <f>F7</f>
        <v>1932.2</v>
      </c>
      <c r="G6" s="79">
        <f>G7</f>
        <v>1932.2</v>
      </c>
    </row>
    <row r="7" spans="1:7" ht="14.6" customHeight="1">
      <c r="A7" s="94" t="s">
        <v>7</v>
      </c>
      <c r="B7" s="40"/>
      <c r="C7" s="95"/>
      <c r="D7" s="97" t="s">
        <v>8</v>
      </c>
      <c r="E7" s="100"/>
      <c r="F7" s="117">
        <f>F9+F10+F11</f>
        <v>1932.2</v>
      </c>
      <c r="G7" s="117">
        <f>G9+G10+G11</f>
        <v>1932.2</v>
      </c>
    </row>
    <row r="8" spans="1:7" ht="14.6" customHeight="1">
      <c r="A8" s="94"/>
      <c r="B8" s="45"/>
      <c r="C8" s="96"/>
      <c r="D8" s="98"/>
      <c r="E8" s="101"/>
      <c r="F8" s="117"/>
      <c r="G8" s="117"/>
    </row>
    <row r="9" spans="1:7" ht="14.6" customHeight="1">
      <c r="A9" s="55"/>
      <c r="B9" s="39"/>
      <c r="C9" s="9" t="s">
        <v>9</v>
      </c>
      <c r="D9" s="7" t="s">
        <v>10</v>
      </c>
      <c r="E9" s="89">
        <v>100</v>
      </c>
      <c r="F9" s="11">
        <v>1528.5</v>
      </c>
      <c r="G9" s="11">
        <v>1528.5</v>
      </c>
    </row>
    <row r="10" spans="1:7" ht="14.6" customHeight="1">
      <c r="A10" s="55"/>
      <c r="B10" s="39"/>
      <c r="C10" s="9" t="s">
        <v>9</v>
      </c>
      <c r="D10" s="7" t="s">
        <v>10</v>
      </c>
      <c r="E10" s="89">
        <v>200</v>
      </c>
      <c r="F10" s="11">
        <v>383.7</v>
      </c>
      <c r="G10" s="11">
        <v>383.7</v>
      </c>
    </row>
    <row r="11" spans="1:7" ht="14.6" customHeight="1">
      <c r="A11" s="48"/>
      <c r="B11" s="40"/>
      <c r="C11" s="9" t="s">
        <v>9</v>
      </c>
      <c r="D11" s="7" t="s">
        <v>10</v>
      </c>
      <c r="E11" s="89">
        <v>800</v>
      </c>
      <c r="F11" s="11">
        <v>20</v>
      </c>
      <c r="G11" s="11">
        <v>20</v>
      </c>
    </row>
    <row r="12" spans="1:7" ht="31.3">
      <c r="A12" s="46" t="s">
        <v>11</v>
      </c>
      <c r="B12" s="66"/>
      <c r="C12" s="9"/>
      <c r="D12" s="10" t="s">
        <v>12</v>
      </c>
      <c r="E12" s="90"/>
      <c r="F12" s="47">
        <f>F13+F14+F21+F28+F35+F39+F40+F42+F45</f>
        <v>5394.6</v>
      </c>
      <c r="G12" s="79">
        <f>G13+G14+G21+G28+G35+G39+G40+G42+G45</f>
        <v>5394.6</v>
      </c>
    </row>
    <row r="13" spans="1:7" ht="31.3">
      <c r="A13" s="54" t="s">
        <v>13</v>
      </c>
      <c r="B13" s="41"/>
      <c r="C13" s="9" t="s">
        <v>14</v>
      </c>
      <c r="D13" s="7" t="s">
        <v>15</v>
      </c>
      <c r="E13" s="89">
        <v>100</v>
      </c>
      <c r="F13" s="11">
        <v>1093.7</v>
      </c>
      <c r="G13" s="11">
        <v>1093.7</v>
      </c>
    </row>
    <row r="14" spans="1:7" ht="15.65">
      <c r="A14" s="108" t="s">
        <v>16</v>
      </c>
      <c r="B14" s="40"/>
      <c r="C14" s="102"/>
      <c r="D14" s="97" t="s">
        <v>17</v>
      </c>
      <c r="E14" s="100"/>
      <c r="F14" s="117">
        <f>F16+F17+F18+F19+F20</f>
        <v>1125.9000000000001</v>
      </c>
      <c r="G14" s="117">
        <f>G16+G17+G18+G19+G20</f>
        <v>1125.9000000000001</v>
      </c>
    </row>
    <row r="15" spans="1:7" ht="15.65">
      <c r="A15" s="109"/>
      <c r="B15" s="45"/>
      <c r="C15" s="104"/>
      <c r="D15" s="98"/>
      <c r="E15" s="101"/>
      <c r="F15" s="117"/>
      <c r="G15" s="117"/>
    </row>
    <row r="16" spans="1:7" ht="15.65">
      <c r="A16" s="56"/>
      <c r="B16" s="45"/>
      <c r="C16" s="52" t="s">
        <v>18</v>
      </c>
      <c r="D16" s="7" t="s">
        <v>19</v>
      </c>
      <c r="E16" s="89">
        <v>100</v>
      </c>
      <c r="F16" s="11">
        <v>541.1</v>
      </c>
      <c r="G16" s="11">
        <v>541.1</v>
      </c>
    </row>
    <row r="17" spans="1:7" ht="15.65">
      <c r="A17" s="56"/>
      <c r="B17" s="45"/>
      <c r="C17" s="52" t="s">
        <v>18</v>
      </c>
      <c r="D17" s="7" t="s">
        <v>19</v>
      </c>
      <c r="E17" s="89">
        <v>200</v>
      </c>
      <c r="F17" s="11">
        <v>423.4</v>
      </c>
      <c r="G17" s="11">
        <v>423.4</v>
      </c>
    </row>
    <row r="18" spans="1:7" ht="15.65">
      <c r="A18" s="56"/>
      <c r="B18" s="45"/>
      <c r="C18" s="52" t="s">
        <v>18</v>
      </c>
      <c r="D18" s="7" t="s">
        <v>19</v>
      </c>
      <c r="E18" s="89">
        <v>800</v>
      </c>
      <c r="F18" s="11">
        <v>1.4</v>
      </c>
      <c r="G18" s="11">
        <v>1.4</v>
      </c>
    </row>
    <row r="19" spans="1:7" ht="15.65">
      <c r="A19" s="56"/>
      <c r="B19" s="67" t="s">
        <v>89</v>
      </c>
      <c r="C19" s="52" t="s">
        <v>18</v>
      </c>
      <c r="D19" s="7" t="s">
        <v>97</v>
      </c>
      <c r="E19" s="89">
        <v>200</v>
      </c>
      <c r="F19" s="11">
        <v>80</v>
      </c>
      <c r="G19" s="11">
        <v>80</v>
      </c>
    </row>
    <row r="20" spans="1:7" ht="15.65">
      <c r="A20" s="56"/>
      <c r="B20" s="67" t="s">
        <v>89</v>
      </c>
      <c r="C20" s="75" t="s">
        <v>18</v>
      </c>
      <c r="D20" s="7" t="s">
        <v>99</v>
      </c>
      <c r="E20" s="89">
        <v>200</v>
      </c>
      <c r="F20" s="11">
        <v>80</v>
      </c>
      <c r="G20" s="11">
        <v>80</v>
      </c>
    </row>
    <row r="21" spans="1:7" ht="10.65" customHeight="1">
      <c r="A21" s="99" t="s">
        <v>20</v>
      </c>
      <c r="B21" s="59"/>
      <c r="C21" s="102"/>
      <c r="D21" s="97" t="s">
        <v>21</v>
      </c>
      <c r="E21" s="100"/>
      <c r="F21" s="117">
        <f>F23+F24+F27+F26+F25</f>
        <v>2327.1999999999998</v>
      </c>
      <c r="G21" s="117">
        <f>G23+G24+G27+G26+G25</f>
        <v>2327.1999999999998</v>
      </c>
    </row>
    <row r="22" spans="1:7" ht="16.899999999999999" customHeight="1">
      <c r="A22" s="99"/>
      <c r="B22" s="68"/>
      <c r="C22" s="104"/>
      <c r="D22" s="98"/>
      <c r="E22" s="101"/>
      <c r="F22" s="117"/>
      <c r="G22" s="117"/>
    </row>
    <row r="23" spans="1:7" ht="15.65">
      <c r="A23" s="57"/>
      <c r="B23" s="41"/>
      <c r="C23" s="9" t="s">
        <v>22</v>
      </c>
      <c r="D23" s="7" t="s">
        <v>23</v>
      </c>
      <c r="E23" s="89">
        <v>100</v>
      </c>
      <c r="F23" s="11">
        <v>1793.8</v>
      </c>
      <c r="G23" s="11">
        <v>1793.8</v>
      </c>
    </row>
    <row r="24" spans="1:7" ht="15.65">
      <c r="A24" s="57"/>
      <c r="B24" s="41"/>
      <c r="C24" s="9" t="s">
        <v>22</v>
      </c>
      <c r="D24" s="7" t="s">
        <v>23</v>
      </c>
      <c r="E24" s="89">
        <v>200</v>
      </c>
      <c r="F24" s="11">
        <v>511.8</v>
      </c>
      <c r="G24" s="11">
        <v>511.8</v>
      </c>
    </row>
    <row r="25" spans="1:7" ht="15.65">
      <c r="A25" s="57"/>
      <c r="B25" s="41"/>
      <c r="C25" s="9" t="s">
        <v>22</v>
      </c>
      <c r="D25" s="7" t="s">
        <v>23</v>
      </c>
      <c r="E25" s="89">
        <v>800</v>
      </c>
      <c r="F25" s="11">
        <v>1.2</v>
      </c>
      <c r="G25" s="11">
        <v>1.2</v>
      </c>
    </row>
    <row r="26" spans="1:7" ht="15.65">
      <c r="A26" s="57"/>
      <c r="B26" s="41"/>
      <c r="C26" s="9" t="s">
        <v>22</v>
      </c>
      <c r="D26" s="7" t="s">
        <v>24</v>
      </c>
      <c r="E26" s="89">
        <v>200</v>
      </c>
      <c r="F26" s="11">
        <v>20</v>
      </c>
      <c r="G26" s="11">
        <v>20</v>
      </c>
    </row>
    <row r="27" spans="1:7" ht="15.65">
      <c r="A27" s="57"/>
      <c r="B27" s="41"/>
      <c r="C27" s="9" t="s">
        <v>22</v>
      </c>
      <c r="D27" s="7" t="s">
        <v>24</v>
      </c>
      <c r="E27" s="89">
        <v>800</v>
      </c>
      <c r="F27" s="11">
        <v>0.4</v>
      </c>
      <c r="G27" s="11">
        <v>0.4</v>
      </c>
    </row>
    <row r="28" spans="1:7" ht="15.65">
      <c r="A28" s="99" t="s">
        <v>25</v>
      </c>
      <c r="B28" s="59"/>
      <c r="C28" s="102"/>
      <c r="D28" s="97" t="s">
        <v>26</v>
      </c>
      <c r="E28" s="100"/>
      <c r="F28" s="117">
        <f>F31+F32+F33+F34</f>
        <v>137</v>
      </c>
      <c r="G28" s="117">
        <f>G31+G32+G33+G34</f>
        <v>137</v>
      </c>
    </row>
    <row r="29" spans="1:7" ht="15.65">
      <c r="A29" s="99"/>
      <c r="B29" s="69"/>
      <c r="C29" s="103"/>
      <c r="D29" s="105"/>
      <c r="E29" s="106"/>
      <c r="F29" s="117"/>
      <c r="G29" s="117"/>
    </row>
    <row r="30" spans="1:7" ht="15.65">
      <c r="A30" s="99"/>
      <c r="B30" s="68"/>
      <c r="C30" s="104"/>
      <c r="D30" s="98"/>
      <c r="E30" s="101"/>
      <c r="F30" s="117"/>
      <c r="G30" s="117"/>
    </row>
    <row r="31" spans="1:7" ht="15.65">
      <c r="A31" s="12"/>
      <c r="B31" s="59"/>
      <c r="C31" s="51" t="s">
        <v>27</v>
      </c>
      <c r="D31" s="7" t="s">
        <v>28</v>
      </c>
      <c r="E31" s="91">
        <v>800</v>
      </c>
      <c r="F31" s="11"/>
      <c r="G31" s="11"/>
    </row>
    <row r="32" spans="1:7" ht="15.65">
      <c r="A32" s="12"/>
      <c r="B32" s="59"/>
      <c r="C32" s="51" t="s">
        <v>29</v>
      </c>
      <c r="D32" s="7" t="s">
        <v>30</v>
      </c>
      <c r="E32" s="91">
        <v>700</v>
      </c>
      <c r="F32" s="11"/>
      <c r="G32" s="11"/>
    </row>
    <row r="33" spans="1:7" ht="15.65">
      <c r="A33" s="12"/>
      <c r="B33" s="59"/>
      <c r="C33" s="51" t="s">
        <v>18</v>
      </c>
      <c r="D33" s="7" t="s">
        <v>31</v>
      </c>
      <c r="E33" s="91">
        <v>500</v>
      </c>
      <c r="F33" s="11">
        <v>136</v>
      </c>
      <c r="G33" s="11">
        <v>136</v>
      </c>
    </row>
    <row r="34" spans="1:7" ht="15.65">
      <c r="A34" s="12"/>
      <c r="B34" s="59"/>
      <c r="C34" s="51" t="s">
        <v>40</v>
      </c>
      <c r="D34" s="7" t="s">
        <v>31</v>
      </c>
      <c r="E34" s="91">
        <v>500</v>
      </c>
      <c r="F34" s="11">
        <v>1</v>
      </c>
      <c r="G34" s="11">
        <v>1</v>
      </c>
    </row>
    <row r="35" spans="1:7" ht="15.65">
      <c r="A35" s="108" t="s">
        <v>72</v>
      </c>
      <c r="B35" s="40"/>
      <c r="C35" s="102"/>
      <c r="D35" s="97" t="s">
        <v>32</v>
      </c>
      <c r="E35" s="100"/>
      <c r="F35" s="117">
        <f>F37+F38</f>
        <v>28</v>
      </c>
      <c r="G35" s="117">
        <f>G37+G38</f>
        <v>28</v>
      </c>
    </row>
    <row r="36" spans="1:7" ht="15.65">
      <c r="A36" s="109"/>
      <c r="B36" s="45"/>
      <c r="C36" s="104"/>
      <c r="D36" s="98"/>
      <c r="E36" s="101"/>
      <c r="F36" s="117"/>
      <c r="G36" s="117"/>
    </row>
    <row r="37" spans="1:7" ht="15.65">
      <c r="A37" s="49"/>
      <c r="B37" s="45"/>
      <c r="C37" s="52" t="s">
        <v>33</v>
      </c>
      <c r="D37" s="7" t="s">
        <v>34</v>
      </c>
      <c r="E37" s="92">
        <v>200</v>
      </c>
      <c r="F37" s="11">
        <v>28</v>
      </c>
      <c r="G37" s="11">
        <v>28</v>
      </c>
    </row>
    <row r="38" spans="1:7" ht="15.65">
      <c r="A38" s="49"/>
      <c r="B38" s="45"/>
      <c r="C38" s="52" t="s">
        <v>35</v>
      </c>
      <c r="D38" s="7" t="s">
        <v>36</v>
      </c>
      <c r="E38" s="92">
        <v>200</v>
      </c>
      <c r="F38" s="11"/>
      <c r="G38" s="11"/>
    </row>
    <row r="39" spans="1:7" ht="15.65">
      <c r="A39" s="54" t="s">
        <v>73</v>
      </c>
      <c r="B39" s="41"/>
      <c r="C39" s="9" t="s">
        <v>37</v>
      </c>
      <c r="D39" s="7" t="s">
        <v>38</v>
      </c>
      <c r="E39" s="89">
        <v>300</v>
      </c>
      <c r="F39" s="11">
        <v>90.8</v>
      </c>
      <c r="G39" s="11">
        <v>90.8</v>
      </c>
    </row>
    <row r="40" spans="1:7" ht="15.65">
      <c r="A40" s="54" t="s">
        <v>39</v>
      </c>
      <c r="B40" s="41"/>
      <c r="C40" s="9"/>
      <c r="D40" s="7" t="s">
        <v>74</v>
      </c>
      <c r="E40" s="89"/>
      <c r="F40" s="50">
        <f>F41</f>
        <v>75</v>
      </c>
      <c r="G40" s="80">
        <f>G41</f>
        <v>75</v>
      </c>
    </row>
    <row r="41" spans="1:7" ht="15.65">
      <c r="A41" s="57"/>
      <c r="B41" s="41"/>
      <c r="C41" s="9" t="s">
        <v>40</v>
      </c>
      <c r="D41" s="7" t="s">
        <v>41</v>
      </c>
      <c r="E41" s="89">
        <v>200</v>
      </c>
      <c r="F41" s="11">
        <v>75</v>
      </c>
      <c r="G41" s="11">
        <v>75</v>
      </c>
    </row>
    <row r="42" spans="1:7" ht="31.3">
      <c r="A42" s="54" t="s">
        <v>42</v>
      </c>
      <c r="B42" s="41"/>
      <c r="C42" s="9"/>
      <c r="D42" s="7" t="s">
        <v>43</v>
      </c>
      <c r="E42" s="89"/>
      <c r="F42" s="50">
        <f>F43+F44</f>
        <v>113.3</v>
      </c>
      <c r="G42" s="80">
        <f>G43+G44</f>
        <v>113.3</v>
      </c>
    </row>
    <row r="43" spans="1:7" ht="15.65">
      <c r="A43" s="60"/>
      <c r="B43" s="42" t="s">
        <v>77</v>
      </c>
      <c r="C43" s="9" t="s">
        <v>44</v>
      </c>
      <c r="D43" s="7" t="s">
        <v>45</v>
      </c>
      <c r="E43" s="89">
        <v>100</v>
      </c>
      <c r="F43" s="11">
        <v>102.1</v>
      </c>
      <c r="G43" s="11">
        <v>102.1</v>
      </c>
    </row>
    <row r="44" spans="1:7" ht="15.65">
      <c r="A44" s="60"/>
      <c r="B44" s="42" t="s">
        <v>77</v>
      </c>
      <c r="C44" s="9" t="s">
        <v>44</v>
      </c>
      <c r="D44" s="7" t="s">
        <v>45</v>
      </c>
      <c r="E44" s="89">
        <v>200</v>
      </c>
      <c r="F44" s="11">
        <v>11.2</v>
      </c>
      <c r="G44" s="11">
        <v>11.2</v>
      </c>
    </row>
    <row r="45" spans="1:7" ht="31.3">
      <c r="A45" s="54" t="s">
        <v>78</v>
      </c>
      <c r="B45" s="41"/>
      <c r="C45" s="9"/>
      <c r="D45" s="7" t="s">
        <v>88</v>
      </c>
      <c r="E45" s="89"/>
      <c r="F45" s="50">
        <f>F47+F48+F49+F46</f>
        <v>403.7</v>
      </c>
      <c r="G45" s="80">
        <f>G47+G48+G49+G46</f>
        <v>403.7</v>
      </c>
    </row>
    <row r="46" spans="1:7" ht="15.65">
      <c r="A46" s="76"/>
      <c r="B46" s="67" t="s">
        <v>89</v>
      </c>
      <c r="C46" s="9" t="s">
        <v>46</v>
      </c>
      <c r="D46" s="7" t="s">
        <v>103</v>
      </c>
      <c r="E46" s="89">
        <v>200</v>
      </c>
      <c r="F46" s="11">
        <v>100</v>
      </c>
      <c r="G46" s="11">
        <v>100</v>
      </c>
    </row>
    <row r="47" spans="1:7" ht="15.65">
      <c r="A47" s="54"/>
      <c r="B47" s="59"/>
      <c r="C47" s="9" t="s">
        <v>46</v>
      </c>
      <c r="D47" s="7" t="s">
        <v>47</v>
      </c>
      <c r="E47" s="89">
        <v>200</v>
      </c>
      <c r="F47" s="11">
        <v>48</v>
      </c>
      <c r="G47" s="11">
        <v>48</v>
      </c>
    </row>
    <row r="48" spans="1:7" ht="15.65">
      <c r="A48" s="57"/>
      <c r="B48" s="67" t="s">
        <v>89</v>
      </c>
      <c r="C48" s="9" t="s">
        <v>46</v>
      </c>
      <c r="D48" s="53" t="s">
        <v>92</v>
      </c>
      <c r="E48" s="91">
        <v>200</v>
      </c>
      <c r="F48" s="11">
        <v>174</v>
      </c>
      <c r="G48" s="11">
        <v>174</v>
      </c>
    </row>
    <row r="49" spans="1:7" ht="15.65">
      <c r="A49" s="57"/>
      <c r="B49" s="59" t="s">
        <v>76</v>
      </c>
      <c r="C49" s="9" t="s">
        <v>46</v>
      </c>
      <c r="D49" s="53" t="s">
        <v>92</v>
      </c>
      <c r="E49" s="91">
        <v>200</v>
      </c>
      <c r="F49" s="11">
        <v>81.7</v>
      </c>
      <c r="G49" s="11">
        <v>81.7</v>
      </c>
    </row>
    <row r="50" spans="1:7" ht="15.65">
      <c r="A50" s="107" t="s">
        <v>48</v>
      </c>
      <c r="B50" s="43"/>
      <c r="C50" s="102"/>
      <c r="D50" s="114" t="s">
        <v>49</v>
      </c>
      <c r="E50" s="110"/>
      <c r="F50" s="116">
        <f>F52+F57+F61+F64+F65+F66+F67</f>
        <v>4332.5</v>
      </c>
      <c r="G50" s="116">
        <f>G52+G57+G61+G64+G65+G66+G67</f>
        <v>4332.5</v>
      </c>
    </row>
    <row r="51" spans="1:7" ht="15.65">
      <c r="A51" s="107"/>
      <c r="B51" s="44"/>
      <c r="C51" s="104"/>
      <c r="D51" s="115"/>
      <c r="E51" s="111"/>
      <c r="F51" s="116"/>
      <c r="G51" s="116"/>
    </row>
    <row r="52" spans="1:7" ht="15.65">
      <c r="A52" s="108" t="s">
        <v>51</v>
      </c>
      <c r="B52" s="40"/>
      <c r="C52" s="102"/>
      <c r="D52" s="97" t="s">
        <v>52</v>
      </c>
      <c r="E52" s="100"/>
      <c r="F52" s="117">
        <f>F54+F55+F56</f>
        <v>285.10000000000002</v>
      </c>
      <c r="G52" s="117">
        <f>G54+G55+G56</f>
        <v>285.10000000000002</v>
      </c>
    </row>
    <row r="53" spans="1:7" ht="15.65">
      <c r="A53" s="109"/>
      <c r="B53" s="45"/>
      <c r="C53" s="104"/>
      <c r="D53" s="98"/>
      <c r="E53" s="101"/>
      <c r="F53" s="117"/>
      <c r="G53" s="117"/>
    </row>
    <row r="54" spans="1:7" ht="15.65">
      <c r="A54" s="55"/>
      <c r="B54" s="39"/>
      <c r="C54" s="9" t="s">
        <v>53</v>
      </c>
      <c r="D54" s="7" t="s">
        <v>54</v>
      </c>
      <c r="E54" s="89">
        <v>200</v>
      </c>
      <c r="F54" s="11">
        <v>230.1</v>
      </c>
      <c r="G54" s="11">
        <v>230.1</v>
      </c>
    </row>
    <row r="55" spans="1:7" ht="15.65">
      <c r="A55" s="61"/>
      <c r="B55" s="13" t="s">
        <v>75</v>
      </c>
      <c r="C55" s="9" t="s">
        <v>53</v>
      </c>
      <c r="D55" s="7" t="s">
        <v>55</v>
      </c>
      <c r="E55" s="89">
        <v>200</v>
      </c>
      <c r="F55" s="11">
        <v>50</v>
      </c>
      <c r="G55" s="11">
        <v>50</v>
      </c>
    </row>
    <row r="56" spans="1:7" ht="15.65">
      <c r="A56" s="61"/>
      <c r="B56" s="40" t="s">
        <v>76</v>
      </c>
      <c r="C56" s="9" t="s">
        <v>53</v>
      </c>
      <c r="D56" s="7" t="s">
        <v>55</v>
      </c>
      <c r="E56" s="89">
        <v>200</v>
      </c>
      <c r="F56" s="11">
        <v>5</v>
      </c>
      <c r="G56" s="11">
        <v>5</v>
      </c>
    </row>
    <row r="57" spans="1:7" ht="15.65">
      <c r="A57" s="48" t="s">
        <v>56</v>
      </c>
      <c r="B57" s="40"/>
      <c r="C57" s="51"/>
      <c r="D57" s="7" t="s">
        <v>79</v>
      </c>
      <c r="E57" s="89"/>
      <c r="F57" s="50">
        <f>SUM(F58:F60)</f>
        <v>850</v>
      </c>
      <c r="G57" s="80">
        <f>SUM(G58:G60)</f>
        <v>850</v>
      </c>
    </row>
    <row r="58" spans="1:7" ht="15.65">
      <c r="A58" s="78"/>
      <c r="B58" s="40"/>
      <c r="C58" s="77" t="s">
        <v>53</v>
      </c>
      <c r="D58" s="7" t="s">
        <v>100</v>
      </c>
      <c r="E58" s="89">
        <v>200</v>
      </c>
      <c r="F58" s="11">
        <v>460.5</v>
      </c>
      <c r="G58" s="11">
        <v>460.5</v>
      </c>
    </row>
    <row r="59" spans="1:7" ht="15.65">
      <c r="A59" s="48"/>
      <c r="B59" s="40"/>
      <c r="C59" s="51" t="s">
        <v>53</v>
      </c>
      <c r="D59" s="7" t="s">
        <v>57</v>
      </c>
      <c r="E59" s="89">
        <v>200</v>
      </c>
      <c r="F59" s="11">
        <v>326.7</v>
      </c>
      <c r="G59" s="11">
        <v>326.7</v>
      </c>
    </row>
    <row r="60" spans="1:7" ht="15.65">
      <c r="A60" s="58"/>
      <c r="B60" s="40"/>
      <c r="C60" s="51" t="s">
        <v>40</v>
      </c>
      <c r="D60" s="7" t="s">
        <v>57</v>
      </c>
      <c r="E60" s="89">
        <v>200</v>
      </c>
      <c r="F60" s="11">
        <v>62.8</v>
      </c>
      <c r="G60" s="11">
        <v>62.8</v>
      </c>
    </row>
    <row r="61" spans="1:7" ht="31.3">
      <c r="A61" s="54" t="s">
        <v>58</v>
      </c>
      <c r="B61" s="41"/>
      <c r="C61" s="9"/>
      <c r="D61" s="7" t="s">
        <v>98</v>
      </c>
      <c r="E61" s="89"/>
      <c r="F61" s="14">
        <f>F62+F63</f>
        <v>0</v>
      </c>
      <c r="G61" s="14">
        <f>G62+G63</f>
        <v>0</v>
      </c>
    </row>
    <row r="62" spans="1:7" ht="15.65">
      <c r="A62" s="54"/>
      <c r="B62" s="41"/>
      <c r="C62" s="9" t="s">
        <v>53</v>
      </c>
      <c r="D62" s="7" t="s">
        <v>59</v>
      </c>
      <c r="E62" s="89">
        <v>200</v>
      </c>
      <c r="F62" s="11"/>
      <c r="G62" s="11"/>
    </row>
    <row r="63" spans="1:7" ht="15.65">
      <c r="A63" s="61"/>
      <c r="B63" s="40"/>
      <c r="C63" s="9" t="s">
        <v>53</v>
      </c>
      <c r="D63" s="7" t="s">
        <v>93</v>
      </c>
      <c r="E63" s="89">
        <v>200</v>
      </c>
      <c r="F63" s="11"/>
      <c r="G63" s="11"/>
    </row>
    <row r="64" spans="1:7" ht="31.3">
      <c r="A64" s="54" t="s">
        <v>60</v>
      </c>
      <c r="B64" s="41"/>
      <c r="C64" s="9" t="s">
        <v>53</v>
      </c>
      <c r="D64" s="7" t="s">
        <v>61</v>
      </c>
      <c r="E64" s="89">
        <v>200</v>
      </c>
      <c r="F64" s="11">
        <v>74.8</v>
      </c>
      <c r="G64" s="11">
        <v>74.8</v>
      </c>
    </row>
    <row r="65" spans="1:7" ht="15.65">
      <c r="A65" s="54" t="s">
        <v>80</v>
      </c>
      <c r="B65" s="41"/>
      <c r="C65" s="9" t="s">
        <v>53</v>
      </c>
      <c r="D65" s="7" t="s">
        <v>62</v>
      </c>
      <c r="E65" s="89">
        <v>200</v>
      </c>
      <c r="F65" s="11">
        <v>60</v>
      </c>
      <c r="G65" s="11">
        <v>60</v>
      </c>
    </row>
    <row r="66" spans="1:7" ht="31.3">
      <c r="A66" s="54" t="s">
        <v>81</v>
      </c>
      <c r="B66" s="41"/>
      <c r="C66" s="9" t="s">
        <v>40</v>
      </c>
      <c r="D66" s="7" t="s">
        <v>82</v>
      </c>
      <c r="E66" s="7">
        <v>200</v>
      </c>
      <c r="F66" s="11"/>
      <c r="G66" s="11"/>
    </row>
    <row r="67" spans="1:7" ht="15.65">
      <c r="A67" s="54" t="s">
        <v>90</v>
      </c>
      <c r="B67" s="70"/>
      <c r="C67" s="9" t="s">
        <v>94</v>
      </c>
      <c r="D67" s="7" t="s">
        <v>95</v>
      </c>
      <c r="E67" s="7">
        <v>200</v>
      </c>
      <c r="F67" s="11">
        <v>3062.6</v>
      </c>
      <c r="G67" s="11">
        <v>3062.6</v>
      </c>
    </row>
    <row r="68" spans="1:7" ht="31.3">
      <c r="A68" s="46" t="s">
        <v>83</v>
      </c>
      <c r="B68" s="71"/>
      <c r="C68" s="15"/>
      <c r="D68" s="16" t="s">
        <v>63</v>
      </c>
      <c r="E68" s="17"/>
      <c r="F68" s="47">
        <f>F69</f>
        <v>0</v>
      </c>
      <c r="G68" s="79">
        <f>G69</f>
        <v>0</v>
      </c>
    </row>
    <row r="69" spans="1:7" ht="15.65">
      <c r="A69" s="54" t="s">
        <v>84</v>
      </c>
      <c r="B69" s="70"/>
      <c r="C69" s="15" t="s">
        <v>40</v>
      </c>
      <c r="D69" s="17" t="s">
        <v>64</v>
      </c>
      <c r="E69" s="17">
        <v>200</v>
      </c>
      <c r="F69" s="11"/>
      <c r="G69" s="11"/>
    </row>
    <row r="70" spans="1:7" ht="15.65">
      <c r="A70" s="46" t="s">
        <v>85</v>
      </c>
      <c r="B70" s="71"/>
      <c r="C70" s="15"/>
      <c r="D70" s="16" t="s">
        <v>69</v>
      </c>
      <c r="E70" s="17"/>
      <c r="F70" s="47">
        <f>F71</f>
        <v>2850.2</v>
      </c>
      <c r="G70" s="79">
        <f>G71</f>
        <v>2850.2</v>
      </c>
    </row>
    <row r="71" spans="1:7" ht="31.3">
      <c r="A71" s="54" t="s">
        <v>91</v>
      </c>
      <c r="B71" s="70"/>
      <c r="C71" s="15" t="s">
        <v>50</v>
      </c>
      <c r="D71" s="17" t="s">
        <v>70</v>
      </c>
      <c r="E71" s="17">
        <v>200</v>
      </c>
      <c r="F71" s="11">
        <v>2850.2</v>
      </c>
      <c r="G71" s="11">
        <v>2850.2</v>
      </c>
    </row>
    <row r="72" spans="1:7" ht="15.65">
      <c r="A72" s="18" t="s">
        <v>86</v>
      </c>
      <c r="B72" s="72"/>
      <c r="C72" s="19" t="s">
        <v>65</v>
      </c>
      <c r="D72" s="20" t="s">
        <v>66</v>
      </c>
      <c r="E72" s="93">
        <v>800</v>
      </c>
      <c r="F72" s="21"/>
      <c r="G72" s="21"/>
    </row>
    <row r="73" spans="1:7" ht="15.65">
      <c r="A73" s="8" t="s">
        <v>67</v>
      </c>
      <c r="B73" s="65"/>
      <c r="C73" s="9"/>
      <c r="D73" s="10"/>
      <c r="E73" s="90"/>
      <c r="F73" s="47">
        <f>F6+F12+F50+F68+F72+F70</f>
        <v>14509.5</v>
      </c>
      <c r="G73" s="79">
        <f>G6+G12+G50+G68+G72+G70</f>
        <v>14509.5</v>
      </c>
    </row>
    <row r="74" spans="1:7">
      <c r="A74" s="25"/>
      <c r="B74" s="73"/>
      <c r="C74" s="26"/>
      <c r="D74" s="27"/>
      <c r="E74" s="84"/>
      <c r="F74" s="28"/>
    </row>
    <row r="75" spans="1:7" ht="15.05" customHeight="1">
      <c r="A75" s="3" t="s">
        <v>68</v>
      </c>
      <c r="B75" s="74"/>
      <c r="C75" s="2" t="s">
        <v>71</v>
      </c>
      <c r="D75" s="2"/>
      <c r="E75" s="85"/>
      <c r="F75" s="31"/>
    </row>
    <row r="76" spans="1:7" ht="15.05" customHeight="1">
      <c r="A76" s="29"/>
      <c r="B76" s="32"/>
      <c r="C76" s="32"/>
      <c r="D76" s="30"/>
      <c r="E76" s="86" t="s">
        <v>77</v>
      </c>
      <c r="F76" s="62">
        <f>F42</f>
        <v>113.3</v>
      </c>
      <c r="G76" s="33">
        <f>G42</f>
        <v>113.3</v>
      </c>
    </row>
    <row r="77" spans="1:7">
      <c r="A77" s="29"/>
      <c r="B77" s="32"/>
      <c r="C77" s="32"/>
      <c r="D77" s="30"/>
      <c r="E77" s="86" t="s">
        <v>89</v>
      </c>
      <c r="F77" s="63">
        <f>F19+F48+F55+F20+F46</f>
        <v>484</v>
      </c>
      <c r="G77" s="63">
        <f>G19+G48+G55+G20</f>
        <v>384</v>
      </c>
    </row>
    <row r="78" spans="1:7">
      <c r="A78" s="35"/>
      <c r="B78" s="37"/>
      <c r="C78" s="37"/>
      <c r="D78" s="36"/>
      <c r="E78" s="87"/>
      <c r="F78" s="34"/>
    </row>
    <row r="79" spans="1:7">
      <c r="A79" s="35"/>
      <c r="B79" s="37"/>
      <c r="C79" s="37"/>
      <c r="D79" s="36"/>
      <c r="E79" s="88"/>
    </row>
    <row r="80" spans="1:7" ht="15.05" customHeight="1">
      <c r="A80" s="35"/>
      <c r="B80" s="37"/>
      <c r="C80" s="37"/>
      <c r="D80" s="36"/>
      <c r="E80" s="88"/>
    </row>
    <row r="81" ht="15.05" customHeight="1"/>
    <row r="90" ht="15.05" customHeight="1"/>
    <row r="91" ht="15.05" customHeight="1"/>
    <row r="92" ht="15.05" customHeight="1"/>
    <row r="93" ht="15.05" customHeight="1"/>
    <row r="94" ht="15.05" customHeight="1"/>
    <row r="97" ht="15.05" customHeight="1"/>
    <row r="98" ht="15.05" customHeight="1"/>
  </sheetData>
  <mergeCells count="45">
    <mergeCell ref="G50:G51"/>
    <mergeCell ref="G52:G53"/>
    <mergeCell ref="F4:G4"/>
    <mergeCell ref="G7:G8"/>
    <mergeCell ref="G14:G15"/>
    <mergeCell ref="G21:G22"/>
    <mergeCell ref="G28:G30"/>
    <mergeCell ref="G35:G36"/>
    <mergeCell ref="F7:F8"/>
    <mergeCell ref="F14:F15"/>
    <mergeCell ref="F21:F22"/>
    <mergeCell ref="F28:F30"/>
    <mergeCell ref="F35:F36"/>
    <mergeCell ref="C50:C51"/>
    <mergeCell ref="D50:D51"/>
    <mergeCell ref="F50:F51"/>
    <mergeCell ref="C52:C53"/>
    <mergeCell ref="D52:D53"/>
    <mergeCell ref="F52:F53"/>
    <mergeCell ref="A50:A51"/>
    <mergeCell ref="A52:A53"/>
    <mergeCell ref="E50:E51"/>
    <mergeCell ref="E52:E53"/>
    <mergeCell ref="A1:E2"/>
    <mergeCell ref="A3:E3"/>
    <mergeCell ref="A14:A15"/>
    <mergeCell ref="E7:E8"/>
    <mergeCell ref="C14:C15"/>
    <mergeCell ref="D14:D15"/>
    <mergeCell ref="E14:E15"/>
    <mergeCell ref="A28:A30"/>
    <mergeCell ref="A35:A36"/>
    <mergeCell ref="E35:E36"/>
    <mergeCell ref="C35:C36"/>
    <mergeCell ref="D35:D36"/>
    <mergeCell ref="C28:C30"/>
    <mergeCell ref="D28:D30"/>
    <mergeCell ref="E28:E30"/>
    <mergeCell ref="C21:C22"/>
    <mergeCell ref="D21:D22"/>
    <mergeCell ref="A7:A8"/>
    <mergeCell ref="C7:C8"/>
    <mergeCell ref="D7:D8"/>
    <mergeCell ref="A21:A22"/>
    <mergeCell ref="E21:E22"/>
  </mergeCells>
  <pageMargins left="0.52" right="0.23622047244094491" top="0.39370078740157483" bottom="0.3937007874015748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2024-01-19T12:41:12Z</dcterms:modified>
</cp:coreProperties>
</file>