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5" yWindow="125" windowWidth="15126" windowHeight="801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Лист1!$A$1:$H$73</definedName>
  </definedNames>
  <calcPr calcId="124519" refMode="R1C1"/>
</workbook>
</file>

<file path=xl/calcChain.xml><?xml version="1.0" encoding="utf-8"?>
<calcChain xmlns="http://schemas.openxmlformats.org/spreadsheetml/2006/main">
  <c r="G72" i="1"/>
  <c r="H73"/>
  <c r="G73"/>
  <c r="H14"/>
  <c r="G14"/>
  <c r="H66"/>
  <c r="H64"/>
  <c r="H57"/>
  <c r="H54"/>
  <c r="H49"/>
  <c r="H43"/>
  <c r="H40"/>
  <c r="H72" s="1"/>
  <c r="H38"/>
  <c r="H33"/>
  <c r="H26"/>
  <c r="H20"/>
  <c r="H7"/>
  <c r="H6" s="1"/>
  <c r="G66"/>
  <c r="G64"/>
  <c r="G57"/>
  <c r="G54"/>
  <c r="G49"/>
  <c r="G43"/>
  <c r="G40"/>
  <c r="G38"/>
  <c r="G33"/>
  <c r="G26"/>
  <c r="G20"/>
  <c r="G7"/>
  <c r="G6" s="1"/>
  <c r="H47" l="1"/>
  <c r="G47"/>
  <c r="H12"/>
  <c r="G12"/>
  <c r="H69" l="1"/>
  <c r="G69"/>
</calcChain>
</file>

<file path=xl/sharedStrings.xml><?xml version="1.0" encoding="utf-8"?>
<sst xmlns="http://schemas.openxmlformats.org/spreadsheetml/2006/main" count="140" uniqueCount="101">
  <si>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</si>
  <si>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</si>
  <si>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</si>
  <si>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</si>
  <si>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</si>
  <si>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</si>
  <si>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</si>
  <si>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</si>
  <si>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</si>
  <si>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</si>
  <si>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</si>
  <si>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</si>
  <si>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</si>
  <si>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</si>
  <si>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</si>
  <si>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</si>
  <si>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</si>
  <si>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</si>
  <si>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</si>
  <si>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</si>
  <si>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</si>
  <si>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</si>
  <si>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</si>
  <si>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</si>
  <si>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</si>
  <si>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</si>
  <si>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</si>
  <si>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</si>
  <si>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</si>
  <si>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</si>
  <si>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</si>
  <si>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</si>
  <si>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</si>
  <si>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</si>
  <si>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</si>
  <si>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</si>
  <si>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</si>
  <si>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1001</t>
  </si>
  <si>
    <t>16 6 01 90470</t>
  </si>
  <si>
    <t xml:space="preserve">2.7.Подпрограмма «Развитие градостроительной деятельности  поселения» </t>
  </si>
  <si>
    <t>0412</t>
  </si>
  <si>
    <t>16 7 01 90850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</si>
  <si>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</si>
  <si>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</si>
  <si>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</si>
  <si>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</si>
  <si>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1101</t>
  </si>
  <si>
    <t>16 9 01 90410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</si>
  <si>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</si>
  <si>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</si>
  <si>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</si>
  <si>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</si>
  <si>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</si>
  <si>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</si>
  <si>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</si>
  <si>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</si>
  <si>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</si>
  <si>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</si>
  <si>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</si>
  <si>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</si>
  <si>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3.5. Подпрограмма «Повышение энергетической эффективности и сокращение энергетических издержек в учреждениях поселения»</t>
  </si>
  <si>
    <t>19 5 01 91220</t>
  </si>
  <si>
    <t>19 6 01 90700</t>
  </si>
  <si>
    <t>05 0 00 00000</t>
  </si>
  <si>
    <t>05 1 01 90390</t>
  </si>
  <si>
    <t>0107</t>
  </si>
  <si>
    <t>99 1 01 92070</t>
  </si>
  <si>
    <t>В С Е Г О</t>
  </si>
  <si>
    <t>Глава Бодеевского сельского поселения:</t>
  </si>
  <si>
    <t>24 0 00 00000</t>
  </si>
  <si>
    <t>24 2 01 81290</t>
  </si>
  <si>
    <t xml:space="preserve">С.Н.Гуньков 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</si>
  <si>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</si>
  <si>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</si>
  <si>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16 7 00 00000</t>
  </si>
  <si>
    <t xml:space="preserve">ОБ </t>
  </si>
  <si>
    <t>соф.</t>
  </si>
  <si>
    <t>ФБ</t>
  </si>
  <si>
    <t>2.9.Подпрограмма «Обеспечение условий для развития на территории поселения физической культуры и массового спорта»</t>
  </si>
  <si>
    <t>19 3 00 00000</t>
  </si>
  <si>
    <t xml:space="preserve">3.6. Подпрограмма  «Озеленение территории поселения»  </t>
  </si>
  <si>
    <t xml:space="preserve">3.7.Подпрограмма «Осуществление муниципального земельного контроля  в границах поселения» </t>
  </si>
  <si>
    <t>19 7 01 88690</t>
  </si>
  <si>
    <t>4. Муниципальная Программа «Использование и охрана земель на территории Бодеевского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</si>
  <si>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</si>
  <si>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</si>
  <si>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</si>
  <si>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Отчет по муниципальным программам  Бодеевского</t>
  </si>
  <si>
    <t>(тыс.рублей)</t>
  </si>
  <si>
    <t>16 9 00 00000</t>
  </si>
  <si>
    <t>ОБ</t>
  </si>
  <si>
    <t xml:space="preserve">3.8.Подпрограмма «Реконструкция, ремонт сетей и объектов водоснабжения» </t>
  </si>
  <si>
    <r>
      <t xml:space="preserve"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</si>
  <si>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16 9 01 S8790</t>
  </si>
  <si>
    <t>19 4 01 90530</t>
  </si>
  <si>
    <t>0502</t>
  </si>
  <si>
    <t>19 8 01 90500</t>
  </si>
  <si>
    <t>Факт</t>
  </si>
  <si>
    <t>16 2 01 20540</t>
  </si>
  <si>
    <t xml:space="preserve"> сельского поселения  за 1 полугодие  2023 года</t>
  </si>
  <si>
    <t>19 4 00 00000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</si>
</sst>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b/>
      <sz val="11"/>
      <name val="Arial Cyr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ont="1" applyFill="1"/>
    <xf numFmtId="0" fontId="9" fillId="2" borderId="0" xfId="0" applyFont="1" applyFill="1" applyAlignment="1">
      <alignment vertical="top"/>
    </xf>
    <xf numFmtId="0" fontId="4" fillId="0" borderId="0" xfId="0" applyFont="1" applyFill="1" applyAlignment="1">
      <alignment horizontal="justify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0" fillId="0" borderId="0" xfId="0" applyFont="1" applyAlignment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164" fontId="12" fillId="2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13" fillId="0" borderId="0" xfId="0" applyNumberFormat="1" applyFont="1"/>
    <xf numFmtId="0" fontId="14" fillId="2" borderId="0" xfId="0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/>
    <xf numFmtId="0" fontId="0" fillId="0" borderId="0" xfId="0" applyAlignment="1"/>
    <xf numFmtId="0" fontId="0" fillId="2" borderId="0" xfId="0" applyFill="1" applyAlignment="1"/>
    <xf numFmtId="0" fontId="14" fillId="2" borderId="0" xfId="0" applyFont="1" applyFill="1" applyAlignment="1"/>
    <xf numFmtId="0" fontId="14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49" fontId="15" fillId="2" borderId="4" xfId="0" applyNumberFormat="1" applyFont="1" applyFill="1" applyBorder="1" applyAlignment="1">
      <alignment horizontal="right" wrapText="1"/>
    </xf>
    <xf numFmtId="49" fontId="15" fillId="2" borderId="1" xfId="0" applyNumberFormat="1" applyFont="1" applyFill="1" applyBorder="1" applyAlignment="1">
      <alignment horizontal="right" wrapText="1"/>
    </xf>
    <xf numFmtId="49" fontId="16" fillId="2" borderId="3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wrapText="1"/>
    </xf>
    <xf numFmtId="49" fontId="15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164" fontId="14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4" fillId="2" borderId="6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horizontal="center" wrapText="1"/>
    </xf>
    <xf numFmtId="164" fontId="12" fillId="2" borderId="6" xfId="0" applyNumberFormat="1" applyFont="1" applyFill="1" applyBorder="1" applyAlignment="1">
      <alignment vertical="center"/>
    </xf>
    <xf numFmtId="164" fontId="13" fillId="2" borderId="0" xfId="0" applyNumberFormat="1" applyFont="1" applyFill="1" applyAlignment="1">
      <alignment vertical="center"/>
    </xf>
    <xf numFmtId="164" fontId="0" fillId="2" borderId="0" xfId="0" applyNumberFormat="1" applyFill="1" applyAlignment="1"/>
    <xf numFmtId="164" fontId="8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workbookViewId="0">
      <selection activeCell="E67" sqref="E67"/>
    </sheetView>
  </sheetViews>
  <sheetFormatPr defaultRowHeight="15.05"/>
  <cols>
    <col min="1" max="1" width="2.6640625" style="22" customWidth="1"/>
    <col min="2" max="2" width="85.88671875" customWidth="1"/>
    <col min="3" max="3" width="6" style="39" customWidth="1"/>
    <col min="4" max="4" width="6.88671875" style="39" customWidth="1"/>
    <col min="5" max="5" width="15" style="1" customWidth="1"/>
    <col min="6" max="6" width="6" style="39" customWidth="1"/>
    <col min="7" max="7" width="11.6640625" customWidth="1"/>
    <col min="8" max="8" width="11.109375" customWidth="1"/>
  </cols>
  <sheetData>
    <row r="1" spans="2:8" ht="14.75" customHeight="1">
      <c r="B1" s="101" t="s">
        <v>87</v>
      </c>
      <c r="C1" s="101"/>
      <c r="D1" s="101"/>
      <c r="E1" s="101"/>
      <c r="F1" s="101"/>
    </row>
    <row r="2" spans="2:8" ht="14.75" customHeight="1">
      <c r="B2" s="101"/>
      <c r="C2" s="101"/>
      <c r="D2" s="101"/>
      <c r="E2" s="101"/>
      <c r="F2" s="101"/>
      <c r="G2" s="23"/>
    </row>
    <row r="3" spans="2:8" ht="17.7" customHeight="1">
      <c r="B3" s="102" t="s">
        <v>99</v>
      </c>
      <c r="C3" s="102"/>
      <c r="D3" s="102"/>
      <c r="E3" s="102"/>
      <c r="F3" s="102"/>
    </row>
    <row r="4" spans="2:8" ht="17.7" customHeight="1">
      <c r="B4" s="4"/>
      <c r="C4" s="25"/>
      <c r="D4" s="25"/>
      <c r="E4" s="24"/>
      <c r="F4" s="76"/>
      <c r="G4" s="87" t="s">
        <v>88</v>
      </c>
      <c r="H4" s="87"/>
    </row>
    <row r="5" spans="2:8" ht="15.65">
      <c r="B5" s="5" t="s">
        <v>0</v>
      </c>
      <c r="C5" s="65"/>
      <c r="D5" s="6" t="s">
        <v>1</v>
      </c>
      <c r="E5" s="7" t="s">
        <v>2</v>
      </c>
      <c r="F5" s="6" t="s">
        <v>3</v>
      </c>
      <c r="G5" s="7" t="s">
        <v>4</v>
      </c>
      <c r="H5" s="7" t="s">
        <v>97</v>
      </c>
    </row>
    <row r="6" spans="2:8" ht="14.6" customHeight="1">
      <c r="B6" s="8" t="s">
        <v>5</v>
      </c>
      <c r="C6" s="66"/>
      <c r="D6" s="9"/>
      <c r="E6" s="10" t="s">
        <v>6</v>
      </c>
      <c r="F6" s="77"/>
      <c r="G6" s="48">
        <f>G7</f>
        <v>1955.3</v>
      </c>
      <c r="H6" s="48">
        <f>H7</f>
        <v>809.40000000000009</v>
      </c>
    </row>
    <row r="7" spans="2:8" ht="14.6" customHeight="1">
      <c r="B7" s="107" t="s">
        <v>7</v>
      </c>
      <c r="C7" s="41"/>
      <c r="D7" s="108"/>
      <c r="E7" s="92" t="s">
        <v>8</v>
      </c>
      <c r="F7" s="99"/>
      <c r="G7" s="86">
        <f>G9+G10+G11</f>
        <v>1955.3</v>
      </c>
      <c r="H7" s="86">
        <f>H9+H10+H11</f>
        <v>809.40000000000009</v>
      </c>
    </row>
    <row r="8" spans="2:8" ht="14.6" customHeight="1">
      <c r="B8" s="107"/>
      <c r="C8" s="46"/>
      <c r="D8" s="109"/>
      <c r="E8" s="93"/>
      <c r="F8" s="100"/>
      <c r="G8" s="86"/>
      <c r="H8" s="86"/>
    </row>
    <row r="9" spans="2:8" ht="14.6" customHeight="1">
      <c r="B9" s="56"/>
      <c r="C9" s="40"/>
      <c r="D9" s="9" t="s">
        <v>9</v>
      </c>
      <c r="E9" s="7" t="s">
        <v>10</v>
      </c>
      <c r="F9" s="78">
        <v>100</v>
      </c>
      <c r="G9" s="11">
        <v>1576.6</v>
      </c>
      <c r="H9" s="11">
        <v>654.70000000000005</v>
      </c>
    </row>
    <row r="10" spans="2:8" ht="14.6" customHeight="1">
      <c r="B10" s="56"/>
      <c r="C10" s="40"/>
      <c r="D10" s="9" t="s">
        <v>9</v>
      </c>
      <c r="E10" s="7" t="s">
        <v>10</v>
      </c>
      <c r="F10" s="78">
        <v>200</v>
      </c>
      <c r="G10" s="11">
        <v>378.7</v>
      </c>
      <c r="H10" s="11">
        <v>154.69999999999999</v>
      </c>
    </row>
    <row r="11" spans="2:8" ht="14.6" customHeight="1">
      <c r="B11" s="49"/>
      <c r="C11" s="41"/>
      <c r="D11" s="9" t="s">
        <v>9</v>
      </c>
      <c r="E11" s="7" t="s">
        <v>10</v>
      </c>
      <c r="F11" s="78">
        <v>800</v>
      </c>
      <c r="G11" s="11"/>
      <c r="H11" s="11"/>
    </row>
    <row r="12" spans="2:8" ht="31.3">
      <c r="B12" s="47" t="s">
        <v>11</v>
      </c>
      <c r="C12" s="67"/>
      <c r="D12" s="9"/>
      <c r="E12" s="10" t="s">
        <v>12</v>
      </c>
      <c r="F12" s="77"/>
      <c r="G12" s="48">
        <f>G13+G14+G20+G26+G33+G37+G38+G40+G43</f>
        <v>5232.7</v>
      </c>
      <c r="H12" s="48">
        <f>H13+H14+H20+H26+H33+H37+H38+H40+H43</f>
        <v>2403.5000000000005</v>
      </c>
    </row>
    <row r="13" spans="2:8" ht="31.3">
      <c r="B13" s="55" t="s">
        <v>13</v>
      </c>
      <c r="C13" s="42"/>
      <c r="D13" s="9" t="s">
        <v>14</v>
      </c>
      <c r="E13" s="7" t="s">
        <v>15</v>
      </c>
      <c r="F13" s="78">
        <v>100</v>
      </c>
      <c r="G13" s="11">
        <v>899</v>
      </c>
      <c r="H13" s="11">
        <v>469.2</v>
      </c>
    </row>
    <row r="14" spans="2:8" ht="15.65">
      <c r="B14" s="95" t="s">
        <v>16</v>
      </c>
      <c r="C14" s="41"/>
      <c r="D14" s="88"/>
      <c r="E14" s="92" t="s">
        <v>17</v>
      </c>
      <c r="F14" s="99"/>
      <c r="G14" s="86">
        <f>G16+G17+G18+G19</f>
        <v>1194</v>
      </c>
      <c r="H14" s="86">
        <f>H16+H17+H18+H19</f>
        <v>503.5</v>
      </c>
    </row>
    <row r="15" spans="2:8" ht="15.65">
      <c r="B15" s="96"/>
      <c r="C15" s="46"/>
      <c r="D15" s="89"/>
      <c r="E15" s="93"/>
      <c r="F15" s="100"/>
      <c r="G15" s="86"/>
      <c r="H15" s="86"/>
    </row>
    <row r="16" spans="2:8" ht="15.65">
      <c r="B16" s="57"/>
      <c r="C16" s="46"/>
      <c r="D16" s="53" t="s">
        <v>18</v>
      </c>
      <c r="E16" s="7" t="s">
        <v>19</v>
      </c>
      <c r="F16" s="78">
        <v>100</v>
      </c>
      <c r="G16" s="11">
        <v>430</v>
      </c>
      <c r="H16" s="11">
        <v>207.6</v>
      </c>
    </row>
    <row r="17" spans="2:8" ht="15.65">
      <c r="B17" s="57"/>
      <c r="C17" s="46"/>
      <c r="D17" s="53" t="s">
        <v>18</v>
      </c>
      <c r="E17" s="7" t="s">
        <v>19</v>
      </c>
      <c r="F17" s="78">
        <v>200</v>
      </c>
      <c r="G17" s="11">
        <v>682</v>
      </c>
      <c r="H17" s="11">
        <v>215.9</v>
      </c>
    </row>
    <row r="18" spans="2:8" ht="15.65">
      <c r="B18" s="57"/>
      <c r="C18" s="46"/>
      <c r="D18" s="53" t="s">
        <v>18</v>
      </c>
      <c r="E18" s="7" t="s">
        <v>19</v>
      </c>
      <c r="F18" s="78">
        <v>800</v>
      </c>
      <c r="G18" s="11">
        <v>2</v>
      </c>
      <c r="H18" s="11"/>
    </row>
    <row r="19" spans="2:8" ht="15.65">
      <c r="B19" s="57"/>
      <c r="C19" s="68" t="s">
        <v>90</v>
      </c>
      <c r="D19" s="53" t="s">
        <v>18</v>
      </c>
      <c r="E19" s="7" t="s">
        <v>98</v>
      </c>
      <c r="F19" s="78">
        <v>200</v>
      </c>
      <c r="G19" s="11">
        <v>80</v>
      </c>
      <c r="H19" s="11">
        <v>80</v>
      </c>
    </row>
    <row r="20" spans="2:8" ht="10.65" customHeight="1">
      <c r="B20" s="103" t="s">
        <v>20</v>
      </c>
      <c r="C20" s="60"/>
      <c r="D20" s="88"/>
      <c r="E20" s="92" t="s">
        <v>21</v>
      </c>
      <c r="F20" s="99"/>
      <c r="G20" s="86">
        <f>G22+G23+G25+G24</f>
        <v>2346.4</v>
      </c>
      <c r="H20" s="86">
        <f>H22+H23+H25+H24</f>
        <v>1066.6000000000001</v>
      </c>
    </row>
    <row r="21" spans="2:8" ht="16.899999999999999" customHeight="1">
      <c r="B21" s="103"/>
      <c r="C21" s="69"/>
      <c r="D21" s="89"/>
      <c r="E21" s="93"/>
      <c r="F21" s="100"/>
      <c r="G21" s="86"/>
      <c r="H21" s="86"/>
    </row>
    <row r="22" spans="2:8" ht="15.65">
      <c r="B22" s="58"/>
      <c r="C22" s="42"/>
      <c r="D22" s="9" t="s">
        <v>22</v>
      </c>
      <c r="E22" s="7" t="s">
        <v>23</v>
      </c>
      <c r="F22" s="78">
        <v>100</v>
      </c>
      <c r="G22" s="11">
        <v>1815.9</v>
      </c>
      <c r="H22" s="11">
        <v>852.2</v>
      </c>
    </row>
    <row r="23" spans="2:8" ht="15.65">
      <c r="B23" s="58"/>
      <c r="C23" s="42"/>
      <c r="D23" s="9" t="s">
        <v>22</v>
      </c>
      <c r="E23" s="7" t="s">
        <v>23</v>
      </c>
      <c r="F23" s="78">
        <v>200</v>
      </c>
      <c r="G23" s="11">
        <v>506</v>
      </c>
      <c r="H23" s="11">
        <v>214</v>
      </c>
    </row>
    <row r="24" spans="2:8" ht="15.65">
      <c r="B24" s="58"/>
      <c r="C24" s="42"/>
      <c r="D24" s="9" t="s">
        <v>22</v>
      </c>
      <c r="E24" s="7" t="s">
        <v>24</v>
      </c>
      <c r="F24" s="78">
        <v>200</v>
      </c>
      <c r="G24" s="11">
        <v>24</v>
      </c>
      <c r="H24" s="11"/>
    </row>
    <row r="25" spans="2:8" ht="15.65">
      <c r="B25" s="58"/>
      <c r="C25" s="42"/>
      <c r="D25" s="9" t="s">
        <v>22</v>
      </c>
      <c r="E25" s="7" t="s">
        <v>24</v>
      </c>
      <c r="F25" s="78">
        <v>800</v>
      </c>
      <c r="G25" s="11">
        <v>0.5</v>
      </c>
      <c r="H25" s="11">
        <v>0.4</v>
      </c>
    </row>
    <row r="26" spans="2:8" ht="15.65">
      <c r="B26" s="103" t="s">
        <v>25</v>
      </c>
      <c r="C26" s="60"/>
      <c r="D26" s="88"/>
      <c r="E26" s="92" t="s">
        <v>26</v>
      </c>
      <c r="F26" s="99"/>
      <c r="G26" s="86">
        <f>G29+G30+G31+G32</f>
        <v>139</v>
      </c>
      <c r="H26" s="86">
        <f>H29+H30+H31+H32</f>
        <v>75</v>
      </c>
    </row>
    <row r="27" spans="2:8" ht="15.65">
      <c r="B27" s="103"/>
      <c r="C27" s="70"/>
      <c r="D27" s="104"/>
      <c r="E27" s="105"/>
      <c r="F27" s="106"/>
      <c r="G27" s="86"/>
      <c r="H27" s="86"/>
    </row>
    <row r="28" spans="2:8" ht="15.65">
      <c r="B28" s="103"/>
      <c r="C28" s="69"/>
      <c r="D28" s="89"/>
      <c r="E28" s="93"/>
      <c r="F28" s="100"/>
      <c r="G28" s="86"/>
      <c r="H28" s="86"/>
    </row>
    <row r="29" spans="2:8" ht="15.65">
      <c r="B29" s="12"/>
      <c r="C29" s="60"/>
      <c r="D29" s="52" t="s">
        <v>27</v>
      </c>
      <c r="E29" s="7" t="s">
        <v>28</v>
      </c>
      <c r="F29" s="79">
        <v>800</v>
      </c>
      <c r="G29" s="11">
        <v>1</v>
      </c>
      <c r="H29" s="11"/>
    </row>
    <row r="30" spans="2:8" ht="15.65">
      <c r="B30" s="12"/>
      <c r="C30" s="60"/>
      <c r="D30" s="52" t="s">
        <v>29</v>
      </c>
      <c r="E30" s="7" t="s">
        <v>30</v>
      </c>
      <c r="F30" s="79">
        <v>700</v>
      </c>
      <c r="G30" s="11">
        <v>1</v>
      </c>
      <c r="H30" s="11"/>
    </row>
    <row r="31" spans="2:8" ht="15.65">
      <c r="B31" s="12"/>
      <c r="C31" s="60"/>
      <c r="D31" s="52" t="s">
        <v>18</v>
      </c>
      <c r="E31" s="7" t="s">
        <v>31</v>
      </c>
      <c r="F31" s="79">
        <v>500</v>
      </c>
      <c r="G31" s="11">
        <v>136</v>
      </c>
      <c r="H31" s="11">
        <v>75</v>
      </c>
    </row>
    <row r="32" spans="2:8" ht="15.65">
      <c r="B32" s="12"/>
      <c r="C32" s="60"/>
      <c r="D32" s="52" t="s">
        <v>40</v>
      </c>
      <c r="E32" s="7" t="s">
        <v>31</v>
      </c>
      <c r="F32" s="79">
        <v>500</v>
      </c>
      <c r="G32" s="11">
        <v>1</v>
      </c>
      <c r="H32" s="11"/>
    </row>
    <row r="33" spans="2:8" ht="15.65">
      <c r="B33" s="95" t="s">
        <v>72</v>
      </c>
      <c r="C33" s="41"/>
      <c r="D33" s="88"/>
      <c r="E33" s="92" t="s">
        <v>32</v>
      </c>
      <c r="F33" s="99"/>
      <c r="G33" s="86">
        <f>G35+G36</f>
        <v>80</v>
      </c>
      <c r="H33" s="86">
        <f>H35+H36</f>
        <v>7</v>
      </c>
    </row>
    <row r="34" spans="2:8" ht="15.65">
      <c r="B34" s="96"/>
      <c r="C34" s="46"/>
      <c r="D34" s="89"/>
      <c r="E34" s="93"/>
      <c r="F34" s="100"/>
      <c r="G34" s="86"/>
      <c r="H34" s="86"/>
    </row>
    <row r="35" spans="2:8" ht="15.65">
      <c r="B35" s="50"/>
      <c r="C35" s="46"/>
      <c r="D35" s="53" t="s">
        <v>33</v>
      </c>
      <c r="E35" s="7" t="s">
        <v>34</v>
      </c>
      <c r="F35" s="80">
        <v>200</v>
      </c>
      <c r="G35" s="11">
        <v>30</v>
      </c>
      <c r="H35" s="11">
        <v>7</v>
      </c>
    </row>
    <row r="36" spans="2:8" ht="15.65">
      <c r="B36" s="50"/>
      <c r="C36" s="46"/>
      <c r="D36" s="53" t="s">
        <v>35</v>
      </c>
      <c r="E36" s="7" t="s">
        <v>36</v>
      </c>
      <c r="F36" s="80">
        <v>200</v>
      </c>
      <c r="G36" s="11">
        <v>50</v>
      </c>
      <c r="H36" s="11"/>
    </row>
    <row r="37" spans="2:8" ht="15.65">
      <c r="B37" s="55" t="s">
        <v>73</v>
      </c>
      <c r="C37" s="42"/>
      <c r="D37" s="9" t="s">
        <v>37</v>
      </c>
      <c r="E37" s="7" t="s">
        <v>38</v>
      </c>
      <c r="F37" s="78">
        <v>300</v>
      </c>
      <c r="G37" s="11">
        <v>86</v>
      </c>
      <c r="H37" s="11">
        <v>37.799999999999997</v>
      </c>
    </row>
    <row r="38" spans="2:8" ht="15.65">
      <c r="B38" s="55" t="s">
        <v>39</v>
      </c>
      <c r="C38" s="42"/>
      <c r="D38" s="9"/>
      <c r="E38" s="7" t="s">
        <v>74</v>
      </c>
      <c r="F38" s="78"/>
      <c r="G38" s="51">
        <f>G39</f>
        <v>75</v>
      </c>
      <c r="H38" s="51">
        <f>H39</f>
        <v>75</v>
      </c>
    </row>
    <row r="39" spans="2:8" ht="15.65">
      <c r="B39" s="58"/>
      <c r="C39" s="42"/>
      <c r="D39" s="9" t="s">
        <v>40</v>
      </c>
      <c r="E39" s="7" t="s">
        <v>41</v>
      </c>
      <c r="F39" s="78">
        <v>200</v>
      </c>
      <c r="G39" s="11">
        <v>75</v>
      </c>
      <c r="H39" s="11">
        <v>75</v>
      </c>
    </row>
    <row r="40" spans="2:8" ht="31.3">
      <c r="B40" s="55" t="s">
        <v>42</v>
      </c>
      <c r="C40" s="42"/>
      <c r="D40" s="9"/>
      <c r="E40" s="7" t="s">
        <v>43</v>
      </c>
      <c r="F40" s="78"/>
      <c r="G40" s="51">
        <f>G41+G42</f>
        <v>113.3</v>
      </c>
      <c r="H40" s="51">
        <f>H41+H42</f>
        <v>44.8</v>
      </c>
    </row>
    <row r="41" spans="2:8" ht="15.65">
      <c r="B41" s="61"/>
      <c r="C41" s="43" t="s">
        <v>77</v>
      </c>
      <c r="D41" s="9" t="s">
        <v>44</v>
      </c>
      <c r="E41" s="7" t="s">
        <v>45</v>
      </c>
      <c r="F41" s="78">
        <v>100</v>
      </c>
      <c r="G41" s="11">
        <v>102.1</v>
      </c>
      <c r="H41" s="11">
        <v>44.8</v>
      </c>
    </row>
    <row r="42" spans="2:8" ht="15.65">
      <c r="B42" s="61"/>
      <c r="C42" s="43" t="s">
        <v>77</v>
      </c>
      <c r="D42" s="9" t="s">
        <v>44</v>
      </c>
      <c r="E42" s="7" t="s">
        <v>45</v>
      </c>
      <c r="F42" s="78">
        <v>200</v>
      </c>
      <c r="G42" s="11">
        <v>11.2</v>
      </c>
      <c r="H42" s="11"/>
    </row>
    <row r="43" spans="2:8" ht="31.3">
      <c r="B43" s="55" t="s">
        <v>78</v>
      </c>
      <c r="C43" s="42"/>
      <c r="D43" s="9"/>
      <c r="E43" s="7" t="s">
        <v>89</v>
      </c>
      <c r="F43" s="78"/>
      <c r="G43" s="51">
        <f>G44+G45+G46</f>
        <v>300</v>
      </c>
      <c r="H43" s="51">
        <f>H44+H45+H46</f>
        <v>124.6</v>
      </c>
    </row>
    <row r="44" spans="2:8" ht="15.65">
      <c r="B44" s="55"/>
      <c r="C44" s="60"/>
      <c r="D44" s="9" t="s">
        <v>46</v>
      </c>
      <c r="E44" s="7" t="s">
        <v>47</v>
      </c>
      <c r="F44" s="78">
        <v>200</v>
      </c>
      <c r="G44" s="11">
        <v>50</v>
      </c>
      <c r="H44" s="11">
        <v>18</v>
      </c>
    </row>
    <row r="45" spans="2:8" ht="15.65">
      <c r="B45" s="58"/>
      <c r="C45" s="68" t="s">
        <v>90</v>
      </c>
      <c r="D45" s="9" t="s">
        <v>46</v>
      </c>
      <c r="E45" s="54" t="s">
        <v>93</v>
      </c>
      <c r="F45" s="79">
        <v>200</v>
      </c>
      <c r="G45" s="11">
        <v>174</v>
      </c>
      <c r="H45" s="11">
        <v>86.1</v>
      </c>
    </row>
    <row r="46" spans="2:8" ht="15.65">
      <c r="B46" s="58"/>
      <c r="C46" s="60" t="s">
        <v>76</v>
      </c>
      <c r="D46" s="9" t="s">
        <v>46</v>
      </c>
      <c r="E46" s="54" t="s">
        <v>93</v>
      </c>
      <c r="F46" s="79">
        <v>200</v>
      </c>
      <c r="G46" s="11">
        <v>76</v>
      </c>
      <c r="H46" s="11">
        <v>20.5</v>
      </c>
    </row>
    <row r="47" spans="2:8" ht="15.65">
      <c r="B47" s="94" t="s">
        <v>48</v>
      </c>
      <c r="C47" s="44"/>
      <c r="D47" s="88"/>
      <c r="E47" s="90" t="s">
        <v>49</v>
      </c>
      <c r="F47" s="97"/>
      <c r="G47" s="85">
        <f>G49+G54+G57+G60+G61+G62+G63</f>
        <v>4998</v>
      </c>
      <c r="H47" s="85">
        <f>H49+H54+H57+H60+H61+H62+H63</f>
        <v>281.7</v>
      </c>
    </row>
    <row r="48" spans="2:8" ht="15.65">
      <c r="B48" s="94"/>
      <c r="C48" s="45"/>
      <c r="D48" s="89"/>
      <c r="E48" s="91"/>
      <c r="F48" s="98"/>
      <c r="G48" s="85"/>
      <c r="H48" s="85"/>
    </row>
    <row r="49" spans="2:8" ht="15.65">
      <c r="B49" s="95" t="s">
        <v>51</v>
      </c>
      <c r="C49" s="41"/>
      <c r="D49" s="88"/>
      <c r="E49" s="92" t="s">
        <v>52</v>
      </c>
      <c r="F49" s="99"/>
      <c r="G49" s="86">
        <f>G51+G52+G53</f>
        <v>338</v>
      </c>
      <c r="H49" s="86">
        <f>H51+H52+H53</f>
        <v>174.4</v>
      </c>
    </row>
    <row r="50" spans="2:8" ht="15.65">
      <c r="B50" s="96"/>
      <c r="C50" s="46"/>
      <c r="D50" s="89"/>
      <c r="E50" s="93"/>
      <c r="F50" s="100"/>
      <c r="G50" s="86"/>
      <c r="H50" s="86"/>
    </row>
    <row r="51" spans="2:8" ht="15.65">
      <c r="B51" s="56"/>
      <c r="C51" s="40"/>
      <c r="D51" s="9" t="s">
        <v>53</v>
      </c>
      <c r="E51" s="7" t="s">
        <v>54</v>
      </c>
      <c r="F51" s="78">
        <v>200</v>
      </c>
      <c r="G51" s="11">
        <v>283</v>
      </c>
      <c r="H51" s="11">
        <v>119.4</v>
      </c>
    </row>
    <row r="52" spans="2:8" ht="15.65">
      <c r="B52" s="62"/>
      <c r="C52" s="13" t="s">
        <v>75</v>
      </c>
      <c r="D52" s="9" t="s">
        <v>53</v>
      </c>
      <c r="E52" s="7" t="s">
        <v>55</v>
      </c>
      <c r="F52" s="78">
        <v>200</v>
      </c>
      <c r="G52" s="11">
        <v>50</v>
      </c>
      <c r="H52" s="11">
        <v>50</v>
      </c>
    </row>
    <row r="53" spans="2:8" ht="15.65">
      <c r="B53" s="62"/>
      <c r="C53" s="41" t="s">
        <v>76</v>
      </c>
      <c r="D53" s="9" t="s">
        <v>53</v>
      </c>
      <c r="E53" s="7" t="s">
        <v>55</v>
      </c>
      <c r="F53" s="78">
        <v>200</v>
      </c>
      <c r="G53" s="11">
        <v>5</v>
      </c>
      <c r="H53" s="11">
        <v>5</v>
      </c>
    </row>
    <row r="54" spans="2:8" ht="15.65">
      <c r="B54" s="49" t="s">
        <v>56</v>
      </c>
      <c r="C54" s="41"/>
      <c r="D54" s="52"/>
      <c r="E54" s="7" t="s">
        <v>79</v>
      </c>
      <c r="F54" s="78"/>
      <c r="G54" s="51">
        <f>SUM(G55:G56)</f>
        <v>1372.1</v>
      </c>
      <c r="H54" s="51">
        <f>SUM(H55:H56)</f>
        <v>71.8</v>
      </c>
    </row>
    <row r="55" spans="2:8" ht="15.65">
      <c r="B55" s="49"/>
      <c r="C55" s="41"/>
      <c r="D55" s="52" t="s">
        <v>53</v>
      </c>
      <c r="E55" s="7" t="s">
        <v>57</v>
      </c>
      <c r="F55" s="78">
        <v>200</v>
      </c>
      <c r="G55" s="11">
        <v>1022.1</v>
      </c>
      <c r="H55" s="11">
        <v>22.8</v>
      </c>
    </row>
    <row r="56" spans="2:8" ht="15.65">
      <c r="B56" s="59"/>
      <c r="C56" s="41"/>
      <c r="D56" s="52" t="s">
        <v>40</v>
      </c>
      <c r="E56" s="7" t="s">
        <v>57</v>
      </c>
      <c r="F56" s="78">
        <v>200</v>
      </c>
      <c r="G56" s="11">
        <v>350</v>
      </c>
      <c r="H56" s="11">
        <v>49</v>
      </c>
    </row>
    <row r="57" spans="2:8" ht="31.3">
      <c r="B57" s="55" t="s">
        <v>58</v>
      </c>
      <c r="C57" s="42"/>
      <c r="D57" s="9"/>
      <c r="E57" s="7" t="s">
        <v>100</v>
      </c>
      <c r="F57" s="78"/>
      <c r="G57" s="14">
        <f>G58+G59</f>
        <v>30</v>
      </c>
      <c r="H57" s="14">
        <f>H58+H59</f>
        <v>0</v>
      </c>
    </row>
    <row r="58" spans="2:8" ht="15.65">
      <c r="B58" s="55"/>
      <c r="C58" s="42"/>
      <c r="D58" s="9" t="s">
        <v>53</v>
      </c>
      <c r="E58" s="7" t="s">
        <v>59</v>
      </c>
      <c r="F58" s="78">
        <v>200</v>
      </c>
      <c r="G58" s="11">
        <v>30</v>
      </c>
      <c r="H58" s="11"/>
    </row>
    <row r="59" spans="2:8" ht="15.65">
      <c r="B59" s="62"/>
      <c r="C59" s="41"/>
      <c r="D59" s="9" t="s">
        <v>53</v>
      </c>
      <c r="E59" s="7" t="s">
        <v>94</v>
      </c>
      <c r="F59" s="78">
        <v>200</v>
      </c>
      <c r="G59" s="11"/>
      <c r="H59" s="11"/>
    </row>
    <row r="60" spans="2:8" ht="31.3">
      <c r="B60" s="55" t="s">
        <v>60</v>
      </c>
      <c r="C60" s="42"/>
      <c r="D60" s="9" t="s">
        <v>53</v>
      </c>
      <c r="E60" s="7" t="s">
        <v>61</v>
      </c>
      <c r="F60" s="78">
        <v>200</v>
      </c>
      <c r="G60" s="11">
        <v>75</v>
      </c>
      <c r="H60" s="11">
        <v>23.5</v>
      </c>
    </row>
    <row r="61" spans="2:8" ht="15.65">
      <c r="B61" s="55" t="s">
        <v>80</v>
      </c>
      <c r="C61" s="42"/>
      <c r="D61" s="9" t="s">
        <v>53</v>
      </c>
      <c r="E61" s="7" t="s">
        <v>62</v>
      </c>
      <c r="F61" s="78">
        <v>200</v>
      </c>
      <c r="G61" s="11">
        <v>60</v>
      </c>
      <c r="H61" s="11"/>
    </row>
    <row r="62" spans="2:8" ht="31.3">
      <c r="B62" s="55" t="s">
        <v>81</v>
      </c>
      <c r="C62" s="42"/>
      <c r="D62" s="9" t="s">
        <v>40</v>
      </c>
      <c r="E62" s="7" t="s">
        <v>82</v>
      </c>
      <c r="F62" s="7">
        <v>200</v>
      </c>
      <c r="G62" s="11"/>
      <c r="H62" s="11"/>
    </row>
    <row r="63" spans="2:8" ht="15.65">
      <c r="B63" s="55" t="s">
        <v>91</v>
      </c>
      <c r="C63" s="71"/>
      <c r="D63" s="9" t="s">
        <v>95</v>
      </c>
      <c r="E63" s="7" t="s">
        <v>96</v>
      </c>
      <c r="F63" s="7">
        <v>200</v>
      </c>
      <c r="G63" s="11">
        <v>3122.9</v>
      </c>
      <c r="H63" s="11">
        <v>12</v>
      </c>
    </row>
    <row r="64" spans="2:8" ht="31.3">
      <c r="B64" s="47" t="s">
        <v>83</v>
      </c>
      <c r="C64" s="72"/>
      <c r="D64" s="15"/>
      <c r="E64" s="16" t="s">
        <v>63</v>
      </c>
      <c r="F64" s="17"/>
      <c r="G64" s="48">
        <f>G65</f>
        <v>15</v>
      </c>
      <c r="H64" s="48">
        <f>H65</f>
        <v>0</v>
      </c>
    </row>
    <row r="65" spans="2:8" ht="15.65">
      <c r="B65" s="55" t="s">
        <v>84</v>
      </c>
      <c r="C65" s="71"/>
      <c r="D65" s="15" t="s">
        <v>40</v>
      </c>
      <c r="E65" s="17" t="s">
        <v>64</v>
      </c>
      <c r="F65" s="17">
        <v>200</v>
      </c>
      <c r="G65" s="11">
        <v>15</v>
      </c>
      <c r="H65" s="11"/>
    </row>
    <row r="66" spans="2:8" ht="15.65">
      <c r="B66" s="47" t="s">
        <v>85</v>
      </c>
      <c r="C66" s="72"/>
      <c r="D66" s="15"/>
      <c r="E66" s="16" t="s">
        <v>69</v>
      </c>
      <c r="F66" s="17"/>
      <c r="G66" s="48">
        <f>G67</f>
        <v>2950.2</v>
      </c>
      <c r="H66" s="48">
        <f>H67</f>
        <v>0</v>
      </c>
    </row>
    <row r="67" spans="2:8" ht="31.3">
      <c r="B67" s="55" t="s">
        <v>92</v>
      </c>
      <c r="C67" s="71"/>
      <c r="D67" s="15" t="s">
        <v>50</v>
      </c>
      <c r="E67" s="17" t="s">
        <v>70</v>
      </c>
      <c r="F67" s="17">
        <v>200</v>
      </c>
      <c r="G67" s="11">
        <v>2950.2</v>
      </c>
      <c r="H67" s="11"/>
    </row>
    <row r="68" spans="2:8" ht="15.65">
      <c r="B68" s="18" t="s">
        <v>86</v>
      </c>
      <c r="C68" s="73"/>
      <c r="D68" s="19" t="s">
        <v>65</v>
      </c>
      <c r="E68" s="20" t="s">
        <v>66</v>
      </c>
      <c r="F68" s="81">
        <v>800</v>
      </c>
      <c r="G68" s="21"/>
      <c r="H68" s="21"/>
    </row>
    <row r="69" spans="2:8" ht="15.65">
      <c r="B69" s="8" t="s">
        <v>67</v>
      </c>
      <c r="C69" s="66"/>
      <c r="D69" s="9"/>
      <c r="E69" s="10"/>
      <c r="F69" s="77"/>
      <c r="G69" s="48">
        <f>G6+G12+G47+G64+G68+G66</f>
        <v>15151.2</v>
      </c>
      <c r="H69" s="48">
        <f>H6+H12+H47+H64+H68+H66</f>
        <v>3494.6000000000004</v>
      </c>
    </row>
    <row r="70" spans="2:8">
      <c r="B70" s="26"/>
      <c r="C70" s="74"/>
      <c r="D70" s="27"/>
      <c r="E70" s="28"/>
      <c r="F70" s="82"/>
      <c r="G70" s="29"/>
    </row>
    <row r="71" spans="2:8" ht="15.05" customHeight="1">
      <c r="B71" s="3" t="s">
        <v>68</v>
      </c>
      <c r="C71" s="75"/>
      <c r="D71" s="2" t="s">
        <v>71</v>
      </c>
      <c r="E71" s="2"/>
      <c r="F71" s="83"/>
      <c r="G71" s="32"/>
    </row>
    <row r="72" spans="2:8" ht="15.05" customHeight="1">
      <c r="B72" s="30"/>
      <c r="C72" s="33"/>
      <c r="D72" s="33"/>
      <c r="E72" s="31"/>
      <c r="F72" s="39" t="s">
        <v>77</v>
      </c>
      <c r="G72" s="63">
        <f>G40</f>
        <v>113.3</v>
      </c>
      <c r="H72" s="34">
        <f>H40</f>
        <v>44.8</v>
      </c>
    </row>
    <row r="73" spans="2:8">
      <c r="B73" s="30"/>
      <c r="C73" s="33"/>
      <c r="D73" s="33"/>
      <c r="E73" s="31"/>
      <c r="F73" s="39" t="s">
        <v>90</v>
      </c>
      <c r="G73" s="64">
        <f>G19+G45+G52</f>
        <v>304</v>
      </c>
      <c r="H73" s="35">
        <f>H19+H45+H52</f>
        <v>216.1</v>
      </c>
    </row>
    <row r="74" spans="2:8">
      <c r="B74" s="36"/>
      <c r="C74" s="38"/>
      <c r="D74" s="38"/>
      <c r="E74" s="37"/>
      <c r="F74" s="84"/>
      <c r="G74" s="35"/>
    </row>
    <row r="75" spans="2:8">
      <c r="B75" s="36"/>
      <c r="C75" s="38"/>
      <c r="D75" s="38"/>
      <c r="E75" s="37"/>
      <c r="F75" s="37"/>
    </row>
    <row r="76" spans="2:8" ht="15.05" customHeight="1">
      <c r="B76" s="36"/>
      <c r="C76" s="38"/>
      <c r="D76" s="38"/>
      <c r="E76" s="37"/>
      <c r="F76" s="37"/>
    </row>
    <row r="77" spans="2:8" ht="15.05" customHeight="1"/>
    <row r="86" ht="15.05" customHeight="1"/>
    <row r="87" ht="15.05" customHeight="1"/>
    <row r="88" ht="15.05" customHeight="1"/>
    <row r="89" ht="15.05" customHeight="1"/>
    <row r="90" ht="15.05" customHeight="1"/>
    <row r="93" ht="15.05" customHeight="1"/>
    <row r="94" ht="15.05" customHeight="1"/>
  </sheetData>
  <mergeCells count="45">
    <mergeCell ref="B7:B8"/>
    <mergeCell ref="D7:D8"/>
    <mergeCell ref="E7:E8"/>
    <mergeCell ref="B20:B21"/>
    <mergeCell ref="F20:F21"/>
    <mergeCell ref="D26:D28"/>
    <mergeCell ref="E26:E28"/>
    <mergeCell ref="F26:F28"/>
    <mergeCell ref="D20:D21"/>
    <mergeCell ref="E20:E21"/>
    <mergeCell ref="B47:B48"/>
    <mergeCell ref="B49:B50"/>
    <mergeCell ref="F47:F48"/>
    <mergeCell ref="F49:F50"/>
    <mergeCell ref="B1:F2"/>
    <mergeCell ref="B3:F3"/>
    <mergeCell ref="B14:B15"/>
    <mergeCell ref="F7:F8"/>
    <mergeCell ref="D14:D15"/>
    <mergeCell ref="E14:E15"/>
    <mergeCell ref="F14:F15"/>
    <mergeCell ref="B26:B28"/>
    <mergeCell ref="B33:B34"/>
    <mergeCell ref="F33:F34"/>
    <mergeCell ref="D33:D34"/>
    <mergeCell ref="E33:E34"/>
    <mergeCell ref="D47:D48"/>
    <mergeCell ref="E47:E48"/>
    <mergeCell ref="G47:G48"/>
    <mergeCell ref="D49:D50"/>
    <mergeCell ref="E49:E50"/>
    <mergeCell ref="G49:G50"/>
    <mergeCell ref="H47:H48"/>
    <mergeCell ref="H49:H50"/>
    <mergeCell ref="G4:H4"/>
    <mergeCell ref="H7:H8"/>
    <mergeCell ref="H14:H15"/>
    <mergeCell ref="H20:H21"/>
    <mergeCell ref="H26:H28"/>
    <mergeCell ref="H33:H34"/>
    <mergeCell ref="G7:G8"/>
    <mergeCell ref="G14:G15"/>
    <mergeCell ref="G20:G21"/>
    <mergeCell ref="G26:G28"/>
    <mergeCell ref="G33:G34"/>
  </mergeCells>
  <pageMargins left="0.7" right="0.23622047244094491" top="0.39370078740157483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2023-07-14T06:55:46Z</dcterms:modified>
</cp:coreProperties>
</file>