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8" r:id="rId1"/>
  </sheets>
  <definedNames>
    <definedName name="_xlnm.Print_Area" localSheetId="0">Лист1!$A$1:$G$86</definedName>
  </definedNames>
  <calcPr calcId="124519"/>
</workbook>
</file>

<file path=xl/calcChain.xml><?xml version="1.0" encoding="utf-8"?>
<calcChain xmlns="http://schemas.openxmlformats.org/spreadsheetml/2006/main">
  <c r="G85" i="8"/>
  <c r="G84"/>
  <c r="F85"/>
  <c r="G16"/>
  <c r="F16"/>
  <c r="F84"/>
  <c r="G7" l="1"/>
  <c r="G6" s="1"/>
  <c r="G14"/>
  <c r="G22"/>
  <c r="G29"/>
  <c r="G36"/>
  <c r="G41"/>
  <c r="G43"/>
  <c r="G46"/>
  <c r="G53"/>
  <c r="G59"/>
  <c r="G64"/>
  <c r="G70"/>
  <c r="G74"/>
  <c r="G77"/>
  <c r="G79"/>
  <c r="F79"/>
  <c r="F77"/>
  <c r="F74"/>
  <c r="F70"/>
  <c r="F64"/>
  <c r="F59"/>
  <c r="F53"/>
  <c r="F46"/>
  <c r="F43"/>
  <c r="F41"/>
  <c r="F36"/>
  <c r="F29"/>
  <c r="F22"/>
  <c r="F14"/>
  <c r="F7"/>
  <c r="F6" s="1"/>
  <c r="G51" l="1"/>
  <c r="G13"/>
  <c r="F13"/>
  <c r="F51"/>
  <c r="G82" l="1"/>
  <c r="F82"/>
</calcChain>
</file>

<file path=xl/sharedStrings.xml><?xml version="1.0" encoding="utf-8"?>
<sst xmlns="http://schemas.openxmlformats.org/spreadsheetml/2006/main" count="171" uniqueCount="112">
  <si>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</si>
  <si>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</si>
  <si>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</si>
  <si>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</si>
  <si>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</si>
  <si>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</si>
  <si>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</si>
  <si>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</si>
  <si>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</si>
  <si>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</si>
  <si>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</si>
  <si>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</si>
  <si>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</si>
  <si>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</si>
  <si>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</si>
  <si>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</si>
  <si>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</si>
  <si>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</si>
  <si>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</si>
  <si>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</si>
  <si>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</si>
  <si>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</si>
  <si>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</si>
  <si>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</si>
  <si>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</si>
  <si>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2.1. Подпрограмма «Функционирование высшего должностного лица местной администрации»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</si>
  <si>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</si>
  <si>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</si>
  <si>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</si>
  <si>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</si>
  <si>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</si>
  <si>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</si>
  <si>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</si>
  <si>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</si>
  <si>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</si>
  <si>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</si>
  <si>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</si>
  <si>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</si>
  <si>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</si>
  <si>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</si>
  <si>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</si>
  <si>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</si>
  <si>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</si>
  <si>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</si>
  <si>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 xml:space="preserve">2.7.Подпрограмма «Развитие градостроительной деятельности  поселения» </t>
  </si>
  <si>
    <t>0412</t>
  </si>
  <si>
    <t>16 7 01 90850</t>
  </si>
  <si>
    <t>16 8 00 00000</t>
  </si>
  <si>
    <t>0203</t>
  </si>
  <si>
    <t>16 9 01 90410</t>
  </si>
  <si>
    <t>0409</t>
  </si>
  <si>
    <t>19 3 00 00000</t>
  </si>
  <si>
    <t>0503</t>
  </si>
  <si>
    <t>19 4 01 90600</t>
  </si>
  <si>
    <t>19 5 01 91220</t>
  </si>
  <si>
    <t>19 6 01 90700</t>
  </si>
  <si>
    <t>19 7 01 88690</t>
  </si>
  <si>
    <t xml:space="preserve">3.7.Подпрограмма «Осуществление муниципального земельного контроля  в границах поселения» </t>
  </si>
  <si>
    <t>0107</t>
  </si>
  <si>
    <t>16 5 01 91430</t>
  </si>
  <si>
    <t>0502</t>
  </si>
  <si>
    <t>99 1 01 92070</t>
  </si>
  <si>
    <t>1101</t>
  </si>
  <si>
    <t>11 1 00 00000</t>
  </si>
  <si>
    <t>19 2 00 00000</t>
  </si>
  <si>
    <t>05 0 00 00000</t>
  </si>
  <si>
    <t>05 1 01 90390</t>
  </si>
  <si>
    <t>16 7 00 00000</t>
  </si>
  <si>
    <t>19 4 01 90530</t>
  </si>
  <si>
    <t>24 0 00 00000</t>
  </si>
  <si>
    <t>3.5. Подпрограмма «Повышение энергетической эффективности и сокращение энергетических издержек в учреждениях поселения»</t>
  </si>
  <si>
    <t>24 2 01 81290</t>
  </si>
  <si>
    <t>ОБ</t>
  </si>
  <si>
    <t>19 8 01 90500</t>
  </si>
  <si>
    <t>ФБ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</si>
  <si>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</si>
  <si>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</si>
  <si>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</si>
  <si>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</si>
  <si>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2.9.Подпрограмма «Обеспечение условий для развития на территории поселения физической культуры и массового спорта»</t>
  </si>
  <si>
    <t>4. Муниципальная Программа «Использование и охрана земель на территории Бодеевского сельского поселения»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</si>
  <si>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</si>
  <si>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</si>
  <si>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</si>
  <si>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16 9 00 00000</t>
  </si>
  <si>
    <t>16 9 01 S8790</t>
  </si>
  <si>
    <t>16 1 00 00000</t>
  </si>
  <si>
    <t xml:space="preserve">3.8.Подпрограмма «Реконструкция, ремонт сетей и объектов водоснабжения»                                      </t>
  </si>
  <si>
    <t>(тыс.рублей)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</si>
  <si>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</si>
  <si>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2.3.Подпрограмма «Обеспечение реализации Муниципальной Программы»</t>
  </si>
  <si>
    <t>3.2.Подпрограмма «Развитие сети уличного освещения»</t>
  </si>
  <si>
    <t xml:space="preserve">3.6. Подпрограмма «Озеленение территории поселения»  </t>
  </si>
  <si>
    <t>19 4 01 S8530</t>
  </si>
  <si>
    <t>19 4 00 00000</t>
  </si>
  <si>
    <t>19 3 01 88050</t>
  </si>
  <si>
    <t>19 8 02 98500</t>
  </si>
  <si>
    <t>19 8 00 00000</t>
  </si>
  <si>
    <t>19 2 01 70100</t>
  </si>
  <si>
    <t>План</t>
  </si>
  <si>
    <t>Факт</t>
  </si>
  <si>
    <t>11 1 01 70100</t>
  </si>
  <si>
    <t>автомобиль</t>
  </si>
  <si>
    <t>16 2 01 S9180</t>
  </si>
  <si>
    <t>16 9 01 70100</t>
  </si>
  <si>
    <t>19 3 01 S8520</t>
  </si>
  <si>
    <t>19 6 00 00000</t>
  </si>
  <si>
    <t>19 6 01 70100</t>
  </si>
  <si>
    <t xml:space="preserve">5.2.Подпрограмма «Капитальный ремонт и ремонт автомобильных дорог общего пользования местного значения на территории  Бодеевского сельского поселения»                                           </t>
  </si>
  <si>
    <t>Глава Бодеевского сельского поселения:                                       О.Тарасова</t>
  </si>
  <si>
    <r>
      <t xml:space="preserve">Отчет по муниципальным программам  </t>
    </r>
    <r>
      <rPr>
        <b/>
        <sz val="14"/>
        <rFont val="Arial"/>
        <family val="2"/>
        <charset val="204"/>
      </rPr>
      <t>Бодеевского</t>
    </r>
  </si>
  <si>
    <t xml:space="preserve">  сельского поселения  за 1 квартал  2025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</si>
</sst>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49" fontId="8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right" wrapText="1"/>
    </xf>
    <xf numFmtId="164" fontId="7" fillId="3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wrapText="1"/>
    </xf>
    <xf numFmtId="49" fontId="8" fillId="2" borderId="3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right" wrapText="1"/>
    </xf>
    <xf numFmtId="49" fontId="8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right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4" fillId="0" borderId="1" xfId="0" applyFont="1" applyBorder="1"/>
    <xf numFmtId="0" fontId="7" fillId="2" borderId="2" xfId="0" applyFont="1" applyFill="1" applyBorder="1" applyAlignment="1">
      <alignment horizontal="left" wrapText="1"/>
    </xf>
    <xf numFmtId="49" fontId="8" fillId="0" borderId="2" xfId="0" applyNumberFormat="1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/>
    </xf>
    <xf numFmtId="49" fontId="8" fillId="2" borderId="5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10" fillId="0" borderId="1" xfId="0" applyFont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3" fontId="9" fillId="2" borderId="5" xfId="0" applyNumberFormat="1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right"/>
    </xf>
    <xf numFmtId="0" fontId="2" fillId="0" borderId="0" xfId="0" applyFont="1" applyFill="1" applyAlignment="1"/>
    <xf numFmtId="0" fontId="12" fillId="0" borderId="0" xfId="0" applyFont="1" applyFill="1" applyAlignment="1"/>
    <xf numFmtId="0" fontId="11" fillId="0" borderId="0" xfId="0" applyFont="1" applyFill="1" applyAlignment="1"/>
    <xf numFmtId="0" fontId="2" fillId="0" borderId="0" xfId="0" applyFont="1" applyFill="1"/>
    <xf numFmtId="0" fontId="12" fillId="0" borderId="0" xfId="0" applyFont="1" applyFill="1"/>
    <xf numFmtId="0" fontId="2" fillId="2" borderId="0" xfId="0" applyFont="1" applyFill="1"/>
    <xf numFmtId="0" fontId="12" fillId="2" borderId="0" xfId="0" applyFont="1" applyFill="1"/>
    <xf numFmtId="0" fontId="8" fillId="0" borderId="0" xfId="0" applyFont="1" applyBorder="1" applyAlignment="1">
      <alignment wrapText="1"/>
    </xf>
    <xf numFmtId="49" fontId="8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2" fillId="0" borderId="0" xfId="0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justify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3" fontId="8" fillId="0" borderId="5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49" fontId="8" fillId="2" borderId="2" xfId="0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horizontal="right"/>
    </xf>
    <xf numFmtId="164" fontId="7" fillId="2" borderId="4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right"/>
    </xf>
    <xf numFmtId="164" fontId="9" fillId="2" borderId="3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2" borderId="3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2"/>
  <sheetViews>
    <sheetView tabSelected="1" workbookViewId="0">
      <selection activeCell="D16" sqref="D16:D17"/>
    </sheetView>
  </sheetViews>
  <sheetFormatPr defaultRowHeight="15.05"/>
  <cols>
    <col min="1" max="1" width="96.88671875" style="2" customWidth="1"/>
    <col min="2" max="2" width="6.5546875" style="114" customWidth="1"/>
    <col min="3" max="3" width="7.6640625" style="47" customWidth="1"/>
    <col min="4" max="4" width="17.21875" style="48" customWidth="1"/>
    <col min="5" max="5" width="7.33203125" style="45" customWidth="1"/>
    <col min="6" max="6" width="12.109375" style="48" customWidth="1"/>
    <col min="7" max="7" width="11.6640625" style="2" customWidth="1"/>
  </cols>
  <sheetData>
    <row r="1" spans="1:7" ht="15.05" customHeight="1">
      <c r="A1" s="79" t="s">
        <v>110</v>
      </c>
      <c r="B1" s="79"/>
      <c r="C1" s="79"/>
      <c r="D1" s="79"/>
      <c r="E1" s="79"/>
      <c r="F1" s="79"/>
    </row>
    <row r="2" spans="1:7" ht="15.05" customHeight="1">
      <c r="A2" s="79"/>
      <c r="B2" s="79"/>
      <c r="C2" s="79"/>
      <c r="D2" s="79"/>
      <c r="E2" s="79"/>
      <c r="F2" s="79"/>
      <c r="G2" s="3"/>
    </row>
    <row r="3" spans="1:7" ht="17.55">
      <c r="A3" s="80" t="s">
        <v>111</v>
      </c>
      <c r="B3" s="80"/>
      <c r="C3" s="80"/>
      <c r="D3" s="80"/>
      <c r="E3" s="80"/>
      <c r="F3" s="80"/>
    </row>
    <row r="4" spans="1:7" ht="17.55">
      <c r="A4" s="4"/>
      <c r="B4" s="5"/>
      <c r="C4" s="4"/>
      <c r="D4" s="5"/>
      <c r="E4" s="4"/>
      <c r="F4" s="94" t="s">
        <v>88</v>
      </c>
      <c r="G4" s="94"/>
    </row>
    <row r="5" spans="1:7" ht="15.65">
      <c r="A5" s="6" t="s">
        <v>0</v>
      </c>
      <c r="B5" s="97"/>
      <c r="C5" s="7" t="s">
        <v>28</v>
      </c>
      <c r="D5" s="8" t="s">
        <v>10</v>
      </c>
      <c r="E5" s="59" t="s">
        <v>29</v>
      </c>
      <c r="F5" s="8" t="s">
        <v>99</v>
      </c>
      <c r="G5" s="8" t="s">
        <v>100</v>
      </c>
    </row>
    <row r="6" spans="1:7" ht="15.65">
      <c r="A6" s="9" t="s">
        <v>1</v>
      </c>
      <c r="B6" s="98"/>
      <c r="C6" s="10"/>
      <c r="D6" s="11" t="s">
        <v>24</v>
      </c>
      <c r="E6" s="60"/>
      <c r="F6" s="12">
        <f>F7</f>
        <v>2475.5</v>
      </c>
      <c r="G6" s="12">
        <f>G7</f>
        <v>529.1</v>
      </c>
    </row>
    <row r="7" spans="1:7" ht="15.65" customHeight="1">
      <c r="A7" s="81" t="s">
        <v>2</v>
      </c>
      <c r="B7" s="31"/>
      <c r="C7" s="82"/>
      <c r="D7" s="70" t="s">
        <v>63</v>
      </c>
      <c r="E7" s="72"/>
      <c r="F7" s="84">
        <f>F9+F10+F11+F12</f>
        <v>2475.5</v>
      </c>
      <c r="G7" s="91">
        <f>G9+G10+G11+G12</f>
        <v>529.1</v>
      </c>
    </row>
    <row r="8" spans="1:7" ht="15.65">
      <c r="A8" s="81"/>
      <c r="B8" s="99"/>
      <c r="C8" s="83"/>
      <c r="D8" s="71"/>
      <c r="E8" s="73"/>
      <c r="F8" s="84"/>
      <c r="G8" s="93"/>
    </row>
    <row r="9" spans="1:7" ht="15.65">
      <c r="A9" s="17"/>
      <c r="B9" s="100"/>
      <c r="C9" s="10" t="s">
        <v>30</v>
      </c>
      <c r="D9" s="8" t="s">
        <v>11</v>
      </c>
      <c r="E9" s="61">
        <v>100</v>
      </c>
      <c r="F9" s="19">
        <v>2076.5</v>
      </c>
      <c r="G9" s="19">
        <v>401.2</v>
      </c>
    </row>
    <row r="10" spans="1:7" ht="15.65">
      <c r="A10" s="18"/>
      <c r="B10" s="100"/>
      <c r="C10" s="10" t="s">
        <v>30</v>
      </c>
      <c r="D10" s="8" t="s">
        <v>11</v>
      </c>
      <c r="E10" s="61">
        <v>200</v>
      </c>
      <c r="F10" s="19">
        <v>375</v>
      </c>
      <c r="G10" s="19">
        <v>127.9</v>
      </c>
    </row>
    <row r="11" spans="1:7" ht="15.65">
      <c r="A11" s="14"/>
      <c r="B11" s="31"/>
      <c r="C11" s="10" t="s">
        <v>30</v>
      </c>
      <c r="D11" s="8" t="s">
        <v>11</v>
      </c>
      <c r="E11" s="61">
        <v>800</v>
      </c>
      <c r="F11" s="19">
        <v>24</v>
      </c>
      <c r="G11" s="19"/>
    </row>
    <row r="12" spans="1:7" ht="15.65">
      <c r="A12" s="14"/>
      <c r="B12" s="101" t="s">
        <v>72</v>
      </c>
      <c r="C12" s="10" t="s">
        <v>30</v>
      </c>
      <c r="D12" s="8" t="s">
        <v>101</v>
      </c>
      <c r="E12" s="61">
        <v>200</v>
      </c>
      <c r="F12" s="19"/>
      <c r="G12" s="19"/>
    </row>
    <row r="13" spans="1:7" ht="15.65">
      <c r="A13" s="20" t="s">
        <v>3</v>
      </c>
      <c r="B13" s="102"/>
      <c r="C13" s="10"/>
      <c r="D13" s="11" t="s">
        <v>12</v>
      </c>
      <c r="E13" s="60"/>
      <c r="F13" s="12">
        <f>F14+F16+F22+F29+F36+F40+F41+F43+F46</f>
        <v>8564.7000000000007</v>
      </c>
      <c r="G13" s="12">
        <f>G14+G16+G22+G29+G36+G40+G41+G43+G46</f>
        <v>1186.3999999999999</v>
      </c>
    </row>
    <row r="14" spans="1:7" ht="15.65">
      <c r="A14" s="21" t="s">
        <v>25</v>
      </c>
      <c r="B14" s="103"/>
      <c r="C14" s="10"/>
      <c r="D14" s="8" t="s">
        <v>86</v>
      </c>
      <c r="E14" s="61"/>
      <c r="F14" s="22">
        <f>F15</f>
        <v>1118.3</v>
      </c>
      <c r="G14" s="22">
        <f>G15</f>
        <v>210.6</v>
      </c>
    </row>
    <row r="15" spans="1:7" ht="15.65">
      <c r="A15" s="13"/>
      <c r="B15" s="29"/>
      <c r="C15" s="10" t="s">
        <v>31</v>
      </c>
      <c r="D15" s="8" t="s">
        <v>13</v>
      </c>
      <c r="E15" s="61">
        <v>100</v>
      </c>
      <c r="F15" s="19">
        <v>1118.3</v>
      </c>
      <c r="G15" s="19">
        <v>210.6</v>
      </c>
    </row>
    <row r="16" spans="1:7" ht="15.65">
      <c r="A16" s="74" t="s">
        <v>4</v>
      </c>
      <c r="B16" s="31"/>
      <c r="C16" s="68"/>
      <c r="D16" s="70" t="s">
        <v>34</v>
      </c>
      <c r="E16" s="72"/>
      <c r="F16" s="84">
        <f>F18+F19+F20+F21</f>
        <v>3234.9</v>
      </c>
      <c r="G16" s="84">
        <f>G18+G19+G20+G21</f>
        <v>250.3</v>
      </c>
    </row>
    <row r="17" spans="1:7" ht="15.65">
      <c r="A17" s="75"/>
      <c r="B17" s="99"/>
      <c r="C17" s="69"/>
      <c r="D17" s="71"/>
      <c r="E17" s="73"/>
      <c r="F17" s="84"/>
      <c r="G17" s="84"/>
    </row>
    <row r="18" spans="1:7" ht="15.65">
      <c r="A18" s="15"/>
      <c r="B18" s="99"/>
      <c r="C18" s="24" t="s">
        <v>32</v>
      </c>
      <c r="D18" s="8" t="s">
        <v>14</v>
      </c>
      <c r="E18" s="61">
        <v>100</v>
      </c>
      <c r="F18" s="19">
        <v>567.70000000000005</v>
      </c>
      <c r="G18" s="19">
        <v>124.2</v>
      </c>
    </row>
    <row r="19" spans="1:7" ht="15.65">
      <c r="A19" s="15"/>
      <c r="B19" s="99"/>
      <c r="C19" s="24" t="s">
        <v>32</v>
      </c>
      <c r="D19" s="8" t="s">
        <v>14</v>
      </c>
      <c r="E19" s="61">
        <v>200</v>
      </c>
      <c r="F19" s="19">
        <v>1662.2</v>
      </c>
      <c r="G19" s="19">
        <v>126.1</v>
      </c>
    </row>
    <row r="20" spans="1:7" ht="15.65">
      <c r="A20" s="15"/>
      <c r="B20" s="99"/>
      <c r="C20" s="24" t="s">
        <v>32</v>
      </c>
      <c r="D20" s="8" t="s">
        <v>14</v>
      </c>
      <c r="E20" s="61">
        <v>800</v>
      </c>
      <c r="F20" s="19">
        <v>5</v>
      </c>
      <c r="G20" s="19"/>
    </row>
    <row r="21" spans="1:7" ht="15.65">
      <c r="A21" s="25" t="s">
        <v>102</v>
      </c>
      <c r="B21" s="101" t="s">
        <v>72</v>
      </c>
      <c r="C21" s="24" t="s">
        <v>32</v>
      </c>
      <c r="D21" s="8" t="s">
        <v>103</v>
      </c>
      <c r="E21" s="61">
        <v>200</v>
      </c>
      <c r="F21" s="19">
        <v>1000</v>
      </c>
      <c r="G21" s="19"/>
    </row>
    <row r="22" spans="1:7" ht="15.65">
      <c r="A22" s="67" t="s">
        <v>90</v>
      </c>
      <c r="B22" s="29"/>
      <c r="C22" s="68"/>
      <c r="D22" s="70" t="s">
        <v>33</v>
      </c>
      <c r="E22" s="72"/>
      <c r="F22" s="84">
        <f>F24+F25+F27+F28+F26</f>
        <v>3075.3</v>
      </c>
      <c r="G22" s="91">
        <f>G24+G25+G27+G28+G26</f>
        <v>544.20000000000005</v>
      </c>
    </row>
    <row r="23" spans="1:7" ht="15.65">
      <c r="A23" s="67"/>
      <c r="B23" s="104"/>
      <c r="C23" s="69"/>
      <c r="D23" s="71"/>
      <c r="E23" s="73"/>
      <c r="F23" s="84"/>
      <c r="G23" s="93"/>
    </row>
    <row r="24" spans="1:7" ht="15.65">
      <c r="A24" s="18"/>
      <c r="B24" s="103"/>
      <c r="C24" s="10" t="s">
        <v>35</v>
      </c>
      <c r="D24" s="8" t="s">
        <v>26</v>
      </c>
      <c r="E24" s="61">
        <v>100</v>
      </c>
      <c r="F24" s="19">
        <v>2474</v>
      </c>
      <c r="G24" s="19">
        <v>516.20000000000005</v>
      </c>
    </row>
    <row r="25" spans="1:7" ht="15.65">
      <c r="A25" s="18"/>
      <c r="B25" s="103"/>
      <c r="C25" s="10" t="s">
        <v>35</v>
      </c>
      <c r="D25" s="8" t="s">
        <v>26</v>
      </c>
      <c r="E25" s="61">
        <v>200</v>
      </c>
      <c r="F25" s="19">
        <v>539.29999999999995</v>
      </c>
      <c r="G25" s="19">
        <v>28</v>
      </c>
    </row>
    <row r="26" spans="1:7" ht="15.65">
      <c r="A26" s="18"/>
      <c r="B26" s="29"/>
      <c r="C26" s="10" t="s">
        <v>35</v>
      </c>
      <c r="D26" s="8" t="s">
        <v>26</v>
      </c>
      <c r="E26" s="61">
        <v>800</v>
      </c>
      <c r="F26" s="19">
        <v>2</v>
      </c>
      <c r="G26" s="19"/>
    </row>
    <row r="27" spans="1:7" ht="15.65">
      <c r="A27" s="18"/>
      <c r="B27" s="103"/>
      <c r="C27" s="10" t="s">
        <v>35</v>
      </c>
      <c r="D27" s="8" t="s">
        <v>36</v>
      </c>
      <c r="E27" s="61">
        <v>200</v>
      </c>
      <c r="F27" s="19">
        <v>60</v>
      </c>
      <c r="G27" s="19"/>
    </row>
    <row r="28" spans="1:7" ht="15.65">
      <c r="A28" s="18"/>
      <c r="B28" s="29"/>
      <c r="C28" s="10" t="s">
        <v>35</v>
      </c>
      <c r="D28" s="8" t="s">
        <v>36</v>
      </c>
      <c r="E28" s="62">
        <v>800</v>
      </c>
      <c r="F28" s="19"/>
      <c r="G28" s="19"/>
    </row>
    <row r="29" spans="1:7" ht="15.65">
      <c r="A29" s="67" t="s">
        <v>5</v>
      </c>
      <c r="B29" s="29"/>
      <c r="C29" s="68"/>
      <c r="D29" s="70" t="s">
        <v>37</v>
      </c>
      <c r="E29" s="72"/>
      <c r="F29" s="84">
        <f>F32+F33+F34+F35</f>
        <v>148</v>
      </c>
      <c r="G29" s="91">
        <f>G32+G33+G34+G35</f>
        <v>48</v>
      </c>
    </row>
    <row r="30" spans="1:7" ht="15.65">
      <c r="A30" s="67"/>
      <c r="B30" s="105"/>
      <c r="C30" s="76"/>
      <c r="D30" s="77"/>
      <c r="E30" s="78"/>
      <c r="F30" s="84"/>
      <c r="G30" s="92"/>
    </row>
    <row r="31" spans="1:7" ht="15.65">
      <c r="A31" s="67"/>
      <c r="B31" s="104"/>
      <c r="C31" s="69"/>
      <c r="D31" s="71"/>
      <c r="E31" s="73"/>
      <c r="F31" s="84"/>
      <c r="G31" s="93"/>
    </row>
    <row r="32" spans="1:7" ht="15.65">
      <c r="A32" s="23"/>
      <c r="B32" s="29"/>
      <c r="C32" s="26" t="s">
        <v>38</v>
      </c>
      <c r="D32" s="8" t="s">
        <v>15</v>
      </c>
      <c r="E32" s="62">
        <v>800</v>
      </c>
      <c r="F32" s="19">
        <v>1</v>
      </c>
      <c r="G32" s="19"/>
    </row>
    <row r="33" spans="1:7" ht="15.65" customHeight="1">
      <c r="A33" s="23"/>
      <c r="B33" s="29"/>
      <c r="C33" s="26" t="s">
        <v>39</v>
      </c>
      <c r="D33" s="8" t="s">
        <v>17</v>
      </c>
      <c r="E33" s="62">
        <v>700</v>
      </c>
      <c r="F33" s="19">
        <v>1</v>
      </c>
      <c r="G33" s="19"/>
    </row>
    <row r="34" spans="1:7" ht="15.65">
      <c r="A34" s="23"/>
      <c r="B34" s="29"/>
      <c r="C34" s="26" t="s">
        <v>32</v>
      </c>
      <c r="D34" s="8" t="s">
        <v>16</v>
      </c>
      <c r="E34" s="62">
        <v>500</v>
      </c>
      <c r="F34" s="19">
        <v>145</v>
      </c>
      <c r="G34" s="19">
        <v>48</v>
      </c>
    </row>
    <row r="35" spans="1:7" ht="15.65">
      <c r="A35" s="23"/>
      <c r="B35" s="29"/>
      <c r="C35" s="26" t="s">
        <v>45</v>
      </c>
      <c r="D35" s="8" t="s">
        <v>16</v>
      </c>
      <c r="E35" s="62">
        <v>500</v>
      </c>
      <c r="F35" s="19">
        <v>1</v>
      </c>
      <c r="G35" s="19"/>
    </row>
    <row r="36" spans="1:7" ht="15.65">
      <c r="A36" s="74" t="s">
        <v>77</v>
      </c>
      <c r="B36" s="31"/>
      <c r="C36" s="68"/>
      <c r="D36" s="70" t="s">
        <v>40</v>
      </c>
      <c r="E36" s="72"/>
      <c r="F36" s="84">
        <f>F38+F39</f>
        <v>82</v>
      </c>
      <c r="G36" s="91">
        <f>G38+G39</f>
        <v>0</v>
      </c>
    </row>
    <row r="37" spans="1:7" ht="15.65">
      <c r="A37" s="75"/>
      <c r="B37" s="99"/>
      <c r="C37" s="69"/>
      <c r="D37" s="71"/>
      <c r="E37" s="73"/>
      <c r="F37" s="84"/>
      <c r="G37" s="93"/>
    </row>
    <row r="38" spans="1:7" ht="15.65">
      <c r="A38" s="16"/>
      <c r="B38" s="99"/>
      <c r="C38" s="24" t="s">
        <v>41</v>
      </c>
      <c r="D38" s="8" t="s">
        <v>59</v>
      </c>
      <c r="E38" s="63">
        <v>200</v>
      </c>
      <c r="F38" s="19">
        <v>30</v>
      </c>
      <c r="G38" s="19"/>
    </row>
    <row r="39" spans="1:7" ht="15.65">
      <c r="A39" s="16"/>
      <c r="B39" s="99"/>
      <c r="C39" s="24" t="s">
        <v>42</v>
      </c>
      <c r="D39" s="8" t="s">
        <v>18</v>
      </c>
      <c r="E39" s="63">
        <v>200</v>
      </c>
      <c r="F39" s="19">
        <v>52</v>
      </c>
      <c r="G39" s="19"/>
    </row>
    <row r="40" spans="1:7" ht="15.65">
      <c r="A40" s="21" t="s">
        <v>78</v>
      </c>
      <c r="B40" s="103"/>
      <c r="C40" s="10" t="s">
        <v>43</v>
      </c>
      <c r="D40" s="8" t="s">
        <v>19</v>
      </c>
      <c r="E40" s="61">
        <v>300</v>
      </c>
      <c r="F40" s="19">
        <v>351</v>
      </c>
      <c r="G40" s="19">
        <v>55.5</v>
      </c>
    </row>
    <row r="41" spans="1:7" ht="15.65">
      <c r="A41" s="21" t="s">
        <v>44</v>
      </c>
      <c r="B41" s="103"/>
      <c r="C41" s="10"/>
      <c r="D41" s="8" t="s">
        <v>67</v>
      </c>
      <c r="E41" s="61"/>
      <c r="F41" s="22">
        <f>F42</f>
        <v>50</v>
      </c>
      <c r="G41" s="22">
        <f>G42</f>
        <v>0</v>
      </c>
    </row>
    <row r="42" spans="1:7" ht="15.65">
      <c r="A42" s="18"/>
      <c r="B42" s="103"/>
      <c r="C42" s="10" t="s">
        <v>45</v>
      </c>
      <c r="D42" s="8" t="s">
        <v>46</v>
      </c>
      <c r="E42" s="61">
        <v>200</v>
      </c>
      <c r="F42" s="19">
        <v>50</v>
      </c>
      <c r="G42" s="19"/>
    </row>
    <row r="43" spans="1:7" ht="30.7">
      <c r="A43" s="21" t="s">
        <v>89</v>
      </c>
      <c r="B43" s="103"/>
      <c r="C43" s="10"/>
      <c r="D43" s="8" t="s">
        <v>47</v>
      </c>
      <c r="E43" s="61"/>
      <c r="F43" s="22">
        <f>F44+F45</f>
        <v>163</v>
      </c>
      <c r="G43" s="22">
        <f>G44+G45</f>
        <v>29.1</v>
      </c>
    </row>
    <row r="44" spans="1:7" ht="15.65">
      <c r="A44" s="27"/>
      <c r="B44" s="106" t="s">
        <v>74</v>
      </c>
      <c r="C44" s="10" t="s">
        <v>48</v>
      </c>
      <c r="D44" s="8" t="s">
        <v>20</v>
      </c>
      <c r="E44" s="61">
        <v>100</v>
      </c>
      <c r="F44" s="19">
        <v>144</v>
      </c>
      <c r="G44" s="19">
        <v>29.1</v>
      </c>
    </row>
    <row r="45" spans="1:7" ht="15.65">
      <c r="A45" s="27"/>
      <c r="B45" s="106" t="s">
        <v>74</v>
      </c>
      <c r="C45" s="10" t="s">
        <v>48</v>
      </c>
      <c r="D45" s="8" t="s">
        <v>20</v>
      </c>
      <c r="E45" s="61">
        <v>200</v>
      </c>
      <c r="F45" s="19">
        <v>19</v>
      </c>
      <c r="G45" s="19"/>
    </row>
    <row r="46" spans="1:7" ht="30.7">
      <c r="A46" s="21" t="s">
        <v>79</v>
      </c>
      <c r="B46" s="103"/>
      <c r="C46" s="10"/>
      <c r="D46" s="8" t="s">
        <v>84</v>
      </c>
      <c r="E46" s="61"/>
      <c r="F46" s="22">
        <f>F48+F49+F50+F47</f>
        <v>342.2</v>
      </c>
      <c r="G46" s="22">
        <f>G48+G49+G50+G47</f>
        <v>48.7</v>
      </c>
    </row>
    <row r="47" spans="1:7" ht="15.65">
      <c r="A47" s="21"/>
      <c r="B47" s="101" t="s">
        <v>72</v>
      </c>
      <c r="C47" s="10" t="s">
        <v>62</v>
      </c>
      <c r="D47" s="8" t="s">
        <v>104</v>
      </c>
      <c r="E47" s="61">
        <v>200</v>
      </c>
      <c r="F47" s="19"/>
      <c r="G47" s="19"/>
    </row>
    <row r="48" spans="1:7" ht="15.65">
      <c r="A48" s="21"/>
      <c r="B48" s="29"/>
      <c r="C48" s="10" t="s">
        <v>62</v>
      </c>
      <c r="D48" s="8" t="s">
        <v>49</v>
      </c>
      <c r="E48" s="61">
        <v>200</v>
      </c>
      <c r="F48" s="19">
        <v>50</v>
      </c>
      <c r="G48" s="19"/>
    </row>
    <row r="49" spans="1:7" ht="15.65">
      <c r="A49" s="18"/>
      <c r="B49" s="101" t="s">
        <v>72</v>
      </c>
      <c r="C49" s="10" t="s">
        <v>62</v>
      </c>
      <c r="D49" s="28" t="s">
        <v>85</v>
      </c>
      <c r="E49" s="62">
        <v>200</v>
      </c>
      <c r="F49" s="19">
        <v>177.2</v>
      </c>
      <c r="G49" s="19">
        <v>24.4</v>
      </c>
    </row>
    <row r="50" spans="1:7" ht="18.2" customHeight="1">
      <c r="A50" s="18"/>
      <c r="B50" s="29" t="s">
        <v>76</v>
      </c>
      <c r="C50" s="10" t="s">
        <v>62</v>
      </c>
      <c r="D50" s="28" t="s">
        <v>85</v>
      </c>
      <c r="E50" s="62">
        <v>200</v>
      </c>
      <c r="F50" s="19">
        <v>115</v>
      </c>
      <c r="G50" s="19">
        <v>24.3</v>
      </c>
    </row>
    <row r="51" spans="1:7" s="1" customFormat="1" ht="15.65">
      <c r="A51" s="85" t="s">
        <v>6</v>
      </c>
      <c r="B51" s="107"/>
      <c r="C51" s="68"/>
      <c r="D51" s="86" t="s">
        <v>21</v>
      </c>
      <c r="E51" s="88"/>
      <c r="F51" s="90">
        <f>F53+F59+F64+F69+F70+F73+F74</f>
        <v>1158</v>
      </c>
      <c r="G51" s="95">
        <f>G53+G59+G64+G69+G70+G73+G74</f>
        <v>167.8</v>
      </c>
    </row>
    <row r="52" spans="1:7" ht="15.65">
      <c r="A52" s="85"/>
      <c r="B52" s="108"/>
      <c r="C52" s="69"/>
      <c r="D52" s="87"/>
      <c r="E52" s="89"/>
      <c r="F52" s="90"/>
      <c r="G52" s="96"/>
    </row>
    <row r="53" spans="1:7" ht="15.65">
      <c r="A53" s="74" t="s">
        <v>91</v>
      </c>
      <c r="B53" s="31"/>
      <c r="C53" s="68"/>
      <c r="D53" s="70" t="s">
        <v>64</v>
      </c>
      <c r="E53" s="72"/>
      <c r="F53" s="84">
        <f>F56+F57+F58+F55</f>
        <v>395</v>
      </c>
      <c r="G53" s="91">
        <f>G56+G57+G58+G55</f>
        <v>106.8</v>
      </c>
    </row>
    <row r="54" spans="1:7" ht="15.65">
      <c r="A54" s="75"/>
      <c r="B54" s="99"/>
      <c r="C54" s="69"/>
      <c r="D54" s="71"/>
      <c r="E54" s="73"/>
      <c r="F54" s="84"/>
      <c r="G54" s="93"/>
    </row>
    <row r="55" spans="1:7" ht="15.65">
      <c r="A55" s="16"/>
      <c r="B55" s="109" t="s">
        <v>75</v>
      </c>
      <c r="C55" s="10" t="s">
        <v>52</v>
      </c>
      <c r="D55" s="8" t="s">
        <v>98</v>
      </c>
      <c r="E55" s="61">
        <v>200</v>
      </c>
      <c r="F55" s="19"/>
      <c r="G55" s="19"/>
    </row>
    <row r="56" spans="1:7" ht="15.65">
      <c r="A56" s="17"/>
      <c r="B56" s="100"/>
      <c r="C56" s="10" t="s">
        <v>52</v>
      </c>
      <c r="D56" s="8" t="s">
        <v>22</v>
      </c>
      <c r="E56" s="61">
        <v>200</v>
      </c>
      <c r="F56" s="19">
        <v>296</v>
      </c>
      <c r="G56" s="19">
        <v>106.8</v>
      </c>
    </row>
    <row r="57" spans="1:7" ht="15.65">
      <c r="A57" s="30"/>
      <c r="B57" s="109" t="s">
        <v>75</v>
      </c>
      <c r="C57" s="10" t="s">
        <v>52</v>
      </c>
      <c r="D57" s="8" t="s">
        <v>27</v>
      </c>
      <c r="E57" s="61">
        <v>200</v>
      </c>
      <c r="F57" s="19">
        <v>90</v>
      </c>
      <c r="G57" s="19"/>
    </row>
    <row r="58" spans="1:7" ht="15.65">
      <c r="A58" s="30"/>
      <c r="B58" s="31" t="s">
        <v>76</v>
      </c>
      <c r="C58" s="10" t="s">
        <v>52</v>
      </c>
      <c r="D58" s="8" t="s">
        <v>27</v>
      </c>
      <c r="E58" s="61">
        <v>200</v>
      </c>
      <c r="F58" s="19">
        <v>9</v>
      </c>
      <c r="G58" s="19"/>
    </row>
    <row r="59" spans="1:7" ht="15.65">
      <c r="A59" s="14" t="s">
        <v>7</v>
      </c>
      <c r="B59" s="31"/>
      <c r="C59" s="26"/>
      <c r="D59" s="8" t="s">
        <v>51</v>
      </c>
      <c r="E59" s="61"/>
      <c r="F59" s="22">
        <f>SUM(F60:F63)</f>
        <v>593</v>
      </c>
      <c r="G59" s="22">
        <f>SUM(G60:G63)</f>
        <v>27.2</v>
      </c>
    </row>
    <row r="60" spans="1:7" ht="15.65">
      <c r="A60" s="14"/>
      <c r="B60" s="31"/>
      <c r="C60" s="26" t="s">
        <v>52</v>
      </c>
      <c r="D60" s="8" t="s">
        <v>95</v>
      </c>
      <c r="E60" s="61">
        <v>200</v>
      </c>
      <c r="F60" s="19"/>
      <c r="G60" s="19"/>
    </row>
    <row r="61" spans="1:7" ht="15.65">
      <c r="A61" s="14"/>
      <c r="B61" s="31"/>
      <c r="C61" s="32" t="s">
        <v>52</v>
      </c>
      <c r="D61" s="8" t="s">
        <v>23</v>
      </c>
      <c r="E61" s="61">
        <v>200</v>
      </c>
      <c r="F61" s="19">
        <v>332.8</v>
      </c>
      <c r="G61" s="19">
        <v>27.2</v>
      </c>
    </row>
    <row r="62" spans="1:7" ht="15.65">
      <c r="A62" s="14"/>
      <c r="B62" s="109" t="s">
        <v>75</v>
      </c>
      <c r="C62" s="26" t="s">
        <v>52</v>
      </c>
      <c r="D62" s="8" t="s">
        <v>105</v>
      </c>
      <c r="E62" s="61">
        <v>200</v>
      </c>
      <c r="F62" s="19">
        <v>249.9</v>
      </c>
      <c r="G62" s="19"/>
    </row>
    <row r="63" spans="1:7" ht="15.65">
      <c r="A63" s="33"/>
      <c r="B63" s="31" t="s">
        <v>76</v>
      </c>
      <c r="C63" s="26" t="s">
        <v>52</v>
      </c>
      <c r="D63" s="8" t="s">
        <v>105</v>
      </c>
      <c r="E63" s="61">
        <v>200</v>
      </c>
      <c r="F63" s="19">
        <v>10.3</v>
      </c>
      <c r="G63" s="19"/>
    </row>
    <row r="64" spans="1:7" ht="30.7">
      <c r="A64" s="21" t="s">
        <v>8</v>
      </c>
      <c r="B64" s="103"/>
      <c r="C64" s="10"/>
      <c r="D64" s="8" t="s">
        <v>94</v>
      </c>
      <c r="E64" s="61"/>
      <c r="F64" s="34">
        <f>F65+F66+F67+F68</f>
        <v>45</v>
      </c>
      <c r="G64" s="34">
        <f>G65+G66+G67+G68</f>
        <v>25</v>
      </c>
    </row>
    <row r="65" spans="1:7" ht="15.65">
      <c r="A65" s="21"/>
      <c r="B65" s="103"/>
      <c r="C65" s="10" t="s">
        <v>52</v>
      </c>
      <c r="D65" s="8" t="s">
        <v>53</v>
      </c>
      <c r="E65" s="61">
        <v>200</v>
      </c>
      <c r="F65" s="19">
        <v>20</v>
      </c>
      <c r="G65" s="19"/>
    </row>
    <row r="66" spans="1:7" ht="15.65">
      <c r="A66" s="30"/>
      <c r="B66" s="31"/>
      <c r="C66" s="10" t="s">
        <v>52</v>
      </c>
      <c r="D66" s="8" t="s">
        <v>68</v>
      </c>
      <c r="E66" s="61">
        <v>200</v>
      </c>
      <c r="F66" s="19">
        <v>25</v>
      </c>
      <c r="G66" s="19">
        <v>25</v>
      </c>
    </row>
    <row r="67" spans="1:7" ht="15.65">
      <c r="A67" s="30"/>
      <c r="B67" s="109" t="s">
        <v>75</v>
      </c>
      <c r="C67" s="10" t="s">
        <v>52</v>
      </c>
      <c r="D67" s="8" t="s">
        <v>93</v>
      </c>
      <c r="E67" s="61">
        <v>200</v>
      </c>
      <c r="F67" s="19"/>
      <c r="G67" s="19"/>
    </row>
    <row r="68" spans="1:7" ht="15.65">
      <c r="A68" s="30"/>
      <c r="B68" s="100" t="s">
        <v>76</v>
      </c>
      <c r="C68" s="10" t="s">
        <v>52</v>
      </c>
      <c r="D68" s="8" t="s">
        <v>93</v>
      </c>
      <c r="E68" s="61">
        <v>200</v>
      </c>
      <c r="F68" s="19"/>
      <c r="G68" s="19"/>
    </row>
    <row r="69" spans="1:7" ht="30.7">
      <c r="A69" s="21" t="s">
        <v>70</v>
      </c>
      <c r="B69" s="103"/>
      <c r="C69" s="10" t="s">
        <v>52</v>
      </c>
      <c r="D69" s="8" t="s">
        <v>54</v>
      </c>
      <c r="E69" s="61">
        <v>200</v>
      </c>
      <c r="F69" s="19">
        <v>20</v>
      </c>
      <c r="G69" s="19">
        <v>8.8000000000000007</v>
      </c>
    </row>
    <row r="70" spans="1:7" ht="15.65">
      <c r="A70" s="21" t="s">
        <v>92</v>
      </c>
      <c r="B70" s="103"/>
      <c r="C70" s="10"/>
      <c r="D70" s="8" t="s">
        <v>106</v>
      </c>
      <c r="E70" s="61"/>
      <c r="F70" s="22">
        <f>F71+F72</f>
        <v>60</v>
      </c>
      <c r="G70" s="22">
        <f>G71+G72</f>
        <v>0</v>
      </c>
    </row>
    <row r="71" spans="1:7" ht="15.65">
      <c r="A71" s="21"/>
      <c r="B71" s="109" t="s">
        <v>75</v>
      </c>
      <c r="C71" s="10" t="s">
        <v>52</v>
      </c>
      <c r="D71" s="8" t="s">
        <v>107</v>
      </c>
      <c r="E71" s="61">
        <v>200</v>
      </c>
      <c r="F71" s="19"/>
      <c r="G71" s="19"/>
    </row>
    <row r="72" spans="1:7" ht="15.65">
      <c r="A72" s="21"/>
      <c r="B72" s="103"/>
      <c r="C72" s="10" t="s">
        <v>52</v>
      </c>
      <c r="D72" s="8" t="s">
        <v>55</v>
      </c>
      <c r="E72" s="61">
        <v>200</v>
      </c>
      <c r="F72" s="19">
        <v>60</v>
      </c>
      <c r="G72" s="19"/>
    </row>
    <row r="73" spans="1:7" ht="30.7">
      <c r="A73" s="21" t="s">
        <v>57</v>
      </c>
      <c r="B73" s="103"/>
      <c r="C73" s="10" t="s">
        <v>45</v>
      </c>
      <c r="D73" s="8" t="s">
        <v>56</v>
      </c>
      <c r="E73" s="64">
        <v>200</v>
      </c>
      <c r="F73" s="19"/>
      <c r="G73" s="19"/>
    </row>
    <row r="74" spans="1:7" ht="15.65">
      <c r="A74" s="21" t="s">
        <v>87</v>
      </c>
      <c r="B74" s="110"/>
      <c r="C74" s="10"/>
      <c r="D74" s="8" t="s">
        <v>97</v>
      </c>
      <c r="E74" s="64"/>
      <c r="F74" s="22">
        <f>F75+F76</f>
        <v>45</v>
      </c>
      <c r="G74" s="22">
        <f>G75+G76</f>
        <v>0</v>
      </c>
    </row>
    <row r="75" spans="1:7" ht="15.65">
      <c r="A75" s="21"/>
      <c r="B75" s="110"/>
      <c r="C75" s="10" t="s">
        <v>60</v>
      </c>
      <c r="D75" s="8" t="s">
        <v>73</v>
      </c>
      <c r="E75" s="64">
        <v>200</v>
      </c>
      <c r="F75" s="19"/>
      <c r="G75" s="19"/>
    </row>
    <row r="76" spans="1:7" s="1" customFormat="1" ht="15.65">
      <c r="A76" s="21"/>
      <c r="B76" s="110"/>
      <c r="C76" s="10" t="s">
        <v>60</v>
      </c>
      <c r="D76" s="8" t="s">
        <v>96</v>
      </c>
      <c r="E76" s="64">
        <v>500</v>
      </c>
      <c r="F76" s="19">
        <v>45</v>
      </c>
      <c r="G76" s="19"/>
    </row>
    <row r="77" spans="1:7" ht="30.7">
      <c r="A77" s="20" t="s">
        <v>80</v>
      </c>
      <c r="B77" s="111"/>
      <c r="C77" s="35"/>
      <c r="D77" s="36" t="s">
        <v>65</v>
      </c>
      <c r="E77" s="65"/>
      <c r="F77" s="12">
        <f>F78</f>
        <v>15</v>
      </c>
      <c r="G77" s="12">
        <f>G78</f>
        <v>0</v>
      </c>
    </row>
    <row r="78" spans="1:7" ht="15.65">
      <c r="A78" s="21" t="s">
        <v>83</v>
      </c>
      <c r="B78" s="110"/>
      <c r="C78" s="35" t="s">
        <v>45</v>
      </c>
      <c r="D78" s="37" t="s">
        <v>66</v>
      </c>
      <c r="E78" s="65">
        <v>200</v>
      </c>
      <c r="F78" s="19">
        <v>15</v>
      </c>
      <c r="G78" s="19"/>
    </row>
    <row r="79" spans="1:7" ht="15.65">
      <c r="A79" s="20" t="s">
        <v>81</v>
      </c>
      <c r="B79" s="111"/>
      <c r="C79" s="35"/>
      <c r="D79" s="36" t="s">
        <v>69</v>
      </c>
      <c r="E79" s="65"/>
      <c r="F79" s="12">
        <f>F80</f>
        <v>675</v>
      </c>
      <c r="G79" s="12">
        <f>G80</f>
        <v>0</v>
      </c>
    </row>
    <row r="80" spans="1:7" ht="30.7">
      <c r="A80" s="21" t="s">
        <v>108</v>
      </c>
      <c r="B80" s="110"/>
      <c r="C80" s="35" t="s">
        <v>50</v>
      </c>
      <c r="D80" s="37" t="s">
        <v>71</v>
      </c>
      <c r="E80" s="65">
        <v>200</v>
      </c>
      <c r="F80" s="19">
        <v>675</v>
      </c>
      <c r="G80" s="19"/>
    </row>
    <row r="81" spans="1:7" ht="15.65">
      <c r="A81" s="38" t="s">
        <v>82</v>
      </c>
      <c r="B81" s="112"/>
      <c r="C81" s="39" t="s">
        <v>58</v>
      </c>
      <c r="D81" s="40" t="s">
        <v>61</v>
      </c>
      <c r="E81" s="66">
        <v>800</v>
      </c>
      <c r="F81" s="41">
        <v>75</v>
      </c>
      <c r="G81" s="41"/>
    </row>
    <row r="82" spans="1:7" ht="15.65">
      <c r="A82" s="9" t="s">
        <v>9</v>
      </c>
      <c r="B82" s="98"/>
      <c r="C82" s="10"/>
      <c r="D82" s="11"/>
      <c r="E82" s="60"/>
      <c r="F82" s="12">
        <f>F6+F13+F51+F77+F81+F79</f>
        <v>12963.2</v>
      </c>
      <c r="G82" s="12">
        <f>G6+G13+G51+G77+G81+G79</f>
        <v>1883.3</v>
      </c>
    </row>
    <row r="83" spans="1:7" s="1" customFormat="1" ht="15.65">
      <c r="A83" s="49"/>
      <c r="B83" s="113"/>
      <c r="C83" s="50"/>
      <c r="D83" s="51"/>
      <c r="E83" s="52"/>
      <c r="F83" s="53"/>
      <c r="G83" s="53"/>
    </row>
    <row r="84" spans="1:7" s="1" customFormat="1" ht="15.65">
      <c r="A84" s="58" t="s">
        <v>109</v>
      </c>
      <c r="B84" s="113"/>
      <c r="C84" s="50"/>
      <c r="D84" s="51"/>
      <c r="E84" s="55" t="s">
        <v>74</v>
      </c>
      <c r="F84" s="54">
        <f>F44+F45</f>
        <v>163</v>
      </c>
      <c r="G84" s="54">
        <f>G44+G45</f>
        <v>29.1</v>
      </c>
    </row>
    <row r="85" spans="1:7">
      <c r="A85" s="44"/>
      <c r="B85" s="43"/>
      <c r="C85" s="42"/>
      <c r="D85" s="43"/>
      <c r="E85" s="56" t="s">
        <v>72</v>
      </c>
      <c r="F85" s="57">
        <f>F12+F21+F47+F49+F55+F57+F62+F71</f>
        <v>1517.1000000000001</v>
      </c>
      <c r="G85" s="57">
        <f>G12+G21+G47+G49+G55+G57+G62+G71</f>
        <v>24.4</v>
      </c>
    </row>
    <row r="86" spans="1:7">
      <c r="A86" s="45"/>
      <c r="B86" s="46"/>
      <c r="C86" s="45"/>
      <c r="D86" s="46"/>
      <c r="F86" s="46"/>
      <c r="G86" s="45"/>
    </row>
    <row r="87" spans="1:7">
      <c r="B87" s="46"/>
      <c r="C87" s="45"/>
      <c r="D87" s="46"/>
      <c r="F87" s="46"/>
      <c r="G87" s="45"/>
    </row>
    <row r="88" spans="1:7">
      <c r="C88" s="45"/>
      <c r="D88" s="46"/>
      <c r="F88" s="46"/>
    </row>
    <row r="89" spans="1:7">
      <c r="C89" s="45"/>
      <c r="D89" s="46"/>
      <c r="F89" s="46"/>
    </row>
    <row r="90" spans="1:7">
      <c r="C90" s="45"/>
      <c r="D90" s="46"/>
      <c r="F90" s="46"/>
    </row>
    <row r="91" spans="1:7">
      <c r="C91" s="45"/>
      <c r="D91" s="46"/>
      <c r="F91" s="46"/>
    </row>
    <row r="92" spans="1:7">
      <c r="C92" s="45"/>
      <c r="D92" s="46"/>
      <c r="F92" s="46"/>
    </row>
    <row r="93" spans="1:7">
      <c r="B93" s="46"/>
      <c r="C93" s="45"/>
      <c r="D93" s="46"/>
      <c r="F93" s="46"/>
      <c r="G93" s="45"/>
    </row>
    <row r="94" spans="1:7">
      <c r="B94" s="46"/>
      <c r="C94" s="45"/>
      <c r="D94" s="46"/>
      <c r="F94" s="46"/>
      <c r="G94" s="45"/>
    </row>
    <row r="95" spans="1:7">
      <c r="B95" s="46"/>
      <c r="C95" s="45"/>
      <c r="D95" s="46"/>
      <c r="F95" s="46"/>
      <c r="G95" s="45"/>
    </row>
    <row r="96" spans="1:7">
      <c r="B96" s="46"/>
      <c r="C96" s="45"/>
      <c r="D96" s="46"/>
      <c r="F96" s="46"/>
      <c r="G96" s="45"/>
    </row>
    <row r="97" spans="2:7">
      <c r="B97" s="46"/>
      <c r="C97" s="45"/>
      <c r="D97" s="46"/>
      <c r="F97" s="46"/>
      <c r="G97" s="45"/>
    </row>
    <row r="98" spans="2:7">
      <c r="B98" s="46"/>
      <c r="C98" s="45"/>
      <c r="D98" s="46"/>
      <c r="F98" s="46"/>
      <c r="G98" s="45"/>
    </row>
    <row r="99" spans="2:7">
      <c r="B99" s="46"/>
      <c r="C99" s="45"/>
      <c r="D99" s="46"/>
      <c r="F99" s="46"/>
      <c r="G99" s="45"/>
    </row>
    <row r="100" spans="2:7">
      <c r="B100" s="46"/>
      <c r="C100" s="45"/>
      <c r="D100" s="46"/>
      <c r="F100" s="46"/>
      <c r="G100" s="45"/>
    </row>
    <row r="101" spans="2:7">
      <c r="B101" s="46"/>
      <c r="C101" s="45"/>
      <c r="D101" s="46"/>
      <c r="F101" s="46"/>
      <c r="G101" s="45"/>
    </row>
    <row r="102" spans="2:7">
      <c r="B102" s="46"/>
      <c r="C102" s="45"/>
      <c r="D102" s="46"/>
      <c r="F102" s="46"/>
      <c r="G102" s="45"/>
    </row>
    <row r="103" spans="2:7">
      <c r="B103" s="46"/>
      <c r="C103" s="45"/>
      <c r="D103" s="46"/>
      <c r="F103" s="46"/>
      <c r="G103" s="45"/>
    </row>
    <row r="104" spans="2:7">
      <c r="B104" s="46"/>
      <c r="C104" s="45"/>
      <c r="D104" s="46"/>
      <c r="F104" s="46"/>
      <c r="G104" s="45"/>
    </row>
    <row r="105" spans="2:7">
      <c r="B105" s="46"/>
      <c r="C105" s="45"/>
      <c r="D105" s="46"/>
      <c r="F105" s="46"/>
      <c r="G105" s="45"/>
    </row>
    <row r="106" spans="2:7">
      <c r="B106" s="46"/>
      <c r="C106" s="45"/>
      <c r="D106" s="46"/>
      <c r="F106" s="46"/>
      <c r="G106" s="45"/>
    </row>
    <row r="107" spans="2:7">
      <c r="B107" s="46"/>
      <c r="C107" s="45"/>
      <c r="D107" s="46"/>
      <c r="F107" s="46"/>
      <c r="G107" s="45"/>
    </row>
    <row r="108" spans="2:7">
      <c r="B108" s="46"/>
      <c r="C108" s="45"/>
      <c r="D108" s="46"/>
      <c r="F108" s="46"/>
      <c r="G108" s="45"/>
    </row>
    <row r="109" spans="2:7">
      <c r="B109" s="46"/>
      <c r="C109" s="45"/>
      <c r="D109" s="46"/>
      <c r="F109" s="46"/>
      <c r="G109" s="45"/>
    </row>
    <row r="110" spans="2:7">
      <c r="B110" s="46"/>
      <c r="C110" s="45"/>
      <c r="D110" s="46"/>
      <c r="F110" s="46"/>
      <c r="G110" s="45"/>
    </row>
    <row r="111" spans="2:7">
      <c r="B111" s="46"/>
      <c r="C111" s="45"/>
      <c r="D111" s="46"/>
      <c r="F111" s="46"/>
      <c r="G111" s="45"/>
    </row>
    <row r="112" spans="2:7">
      <c r="B112" s="46"/>
      <c r="C112" s="45"/>
      <c r="D112" s="46"/>
      <c r="F112" s="46"/>
      <c r="G112" s="45"/>
    </row>
    <row r="113" spans="2:7">
      <c r="B113" s="46"/>
      <c r="C113" s="45"/>
      <c r="D113" s="46"/>
      <c r="F113" s="46"/>
      <c r="G113" s="45"/>
    </row>
    <row r="114" spans="2:7">
      <c r="B114" s="46"/>
      <c r="C114" s="45"/>
      <c r="D114" s="46"/>
      <c r="F114" s="46"/>
      <c r="G114" s="45"/>
    </row>
    <row r="115" spans="2:7">
      <c r="B115" s="46"/>
      <c r="C115" s="45"/>
      <c r="D115" s="46"/>
      <c r="F115" s="46"/>
      <c r="G115" s="45"/>
    </row>
    <row r="116" spans="2:7">
      <c r="B116" s="46"/>
      <c r="C116" s="45"/>
      <c r="D116" s="46"/>
      <c r="F116" s="46"/>
      <c r="G116" s="45"/>
    </row>
    <row r="117" spans="2:7">
      <c r="B117" s="46"/>
      <c r="C117" s="45"/>
      <c r="D117" s="46"/>
      <c r="F117" s="46"/>
      <c r="G117" s="45"/>
    </row>
    <row r="118" spans="2:7">
      <c r="B118" s="46"/>
      <c r="C118" s="45"/>
      <c r="D118" s="46"/>
      <c r="F118" s="46"/>
      <c r="G118" s="45"/>
    </row>
    <row r="119" spans="2:7">
      <c r="B119" s="46"/>
      <c r="C119" s="45"/>
      <c r="D119" s="46"/>
      <c r="F119" s="46"/>
      <c r="G119" s="45"/>
    </row>
    <row r="120" spans="2:7">
      <c r="B120" s="46"/>
      <c r="C120" s="45"/>
      <c r="D120" s="46"/>
      <c r="F120" s="46"/>
      <c r="G120" s="45"/>
    </row>
    <row r="121" spans="2:7">
      <c r="B121" s="46"/>
      <c r="C121" s="45"/>
      <c r="D121" s="46"/>
      <c r="F121" s="46"/>
      <c r="G121" s="45"/>
    </row>
    <row r="122" spans="2:7">
      <c r="B122" s="46"/>
      <c r="C122" s="45"/>
      <c r="D122" s="46"/>
      <c r="F122" s="46"/>
      <c r="G122" s="45"/>
    </row>
  </sheetData>
  <mergeCells count="45">
    <mergeCell ref="G29:G31"/>
    <mergeCell ref="G22:G23"/>
    <mergeCell ref="F4:G4"/>
    <mergeCell ref="G53:G54"/>
    <mergeCell ref="G51:G52"/>
    <mergeCell ref="G36:G37"/>
    <mergeCell ref="F36:F37"/>
    <mergeCell ref="F22:F23"/>
    <mergeCell ref="G7:G8"/>
    <mergeCell ref="G16:G17"/>
    <mergeCell ref="F29:F31"/>
    <mergeCell ref="A53:A54"/>
    <mergeCell ref="C53:C54"/>
    <mergeCell ref="D53:D54"/>
    <mergeCell ref="E53:E54"/>
    <mergeCell ref="F53:F54"/>
    <mergeCell ref="A51:A52"/>
    <mergeCell ref="C51:C52"/>
    <mergeCell ref="D51:D52"/>
    <mergeCell ref="E51:E52"/>
    <mergeCell ref="F51:F52"/>
    <mergeCell ref="A16:A17"/>
    <mergeCell ref="C16:C17"/>
    <mergeCell ref="D16:D17"/>
    <mergeCell ref="E16:E17"/>
    <mergeCell ref="F16:F17"/>
    <mergeCell ref="A1:F2"/>
    <mergeCell ref="A3:F3"/>
    <mergeCell ref="A7:A8"/>
    <mergeCell ref="C7:C8"/>
    <mergeCell ref="D7:D8"/>
    <mergeCell ref="E7:E8"/>
    <mergeCell ref="F7:F8"/>
    <mergeCell ref="A22:A23"/>
    <mergeCell ref="C22:C23"/>
    <mergeCell ref="D22:D23"/>
    <mergeCell ref="E22:E23"/>
    <mergeCell ref="A36:A37"/>
    <mergeCell ref="C36:C37"/>
    <mergeCell ref="D36:D37"/>
    <mergeCell ref="E36:E37"/>
    <mergeCell ref="A29:A31"/>
    <mergeCell ref="C29:C31"/>
    <mergeCell ref="D29:D31"/>
    <mergeCell ref="E29:E31"/>
  </mergeCells>
  <pageMargins left="0.70866141732283472" right="0.31496062992125984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2025-04-09T08:11:04Z</cp:lastPrinted>
  <dcterms:created xsi:type="dcterms:W3CDTF">2015-03-06T04:53:28Z</dcterms:created>
  <dcterms:modified xsi:type="dcterms:W3CDTF">2025-04-09T12:42:55Z</dcterms:modified>
</cp:coreProperties>
</file>